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afał\Desktop\Zajezierze - Projekt po zmianach\Zajezierze_-_poprawki\EDYT - Cmentarz - 2022.06.21\Cmentarz - 2022.06.21\Przedmiar robót\"/>
    </mc:Choice>
  </mc:AlternateContent>
  <xr:revisionPtr revIDLastSave="0" documentId="13_ncr:1_{E2023B70-EFAA-4D95-8271-5A525236F01B}" xr6:coauthVersionLast="47" xr6:coauthVersionMax="47" xr10:uidLastSave="{00000000-0000-0000-0000-000000000000}"/>
  <bookViews>
    <workbookView xWindow="-108" yWindow="-108" windowWidth="23256" windowHeight="12576" tabRatio="937" xr2:uid="{00000000-000D-0000-FFFF-FFFF00000000}"/>
  </bookViews>
  <sheets>
    <sheet name="KI" sheetId="10" r:id="rId1"/>
  </sheets>
  <externalReferences>
    <externalReference r:id="rId2"/>
  </externalReferences>
  <definedNames>
    <definedName name="dane">#REF!</definedName>
    <definedName name="gr">[1]Konwersja!$K$10</definedName>
    <definedName name="kurs">4.2735</definedName>
    <definedName name="zł">[1]Konwersja!$K$8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3" i="10" l="1"/>
  <c r="J15" i="10" l="1"/>
  <c r="J61" i="10" l="1"/>
  <c r="J130" i="10"/>
  <c r="J131" i="10"/>
  <c r="J132" i="10"/>
  <c r="J133" i="10"/>
  <c r="J134" i="10"/>
  <c r="J135" i="10"/>
  <c r="J136" i="10"/>
  <c r="J137" i="10"/>
  <c r="J129" i="10"/>
  <c r="J115" i="10" l="1"/>
  <c r="J88" i="10" l="1"/>
  <c r="J122" i="10"/>
  <c r="J123" i="10"/>
  <c r="J124" i="10"/>
  <c r="J125" i="10"/>
  <c r="J126" i="10"/>
  <c r="J127" i="10"/>
  <c r="J121" i="10"/>
  <c r="J119" i="10"/>
  <c r="J118" i="10"/>
  <c r="J117" i="10"/>
  <c r="J116" i="10"/>
  <c r="J114" i="10"/>
  <c r="J113" i="10"/>
  <c r="J112" i="10"/>
  <c r="J111" i="10"/>
  <c r="J110" i="10"/>
  <c r="J108" i="10"/>
  <c r="J107" i="10"/>
  <c r="J103" i="10"/>
  <c r="J102" i="10"/>
  <c r="J101" i="10"/>
  <c r="J100" i="10"/>
  <c r="J99" i="10"/>
  <c r="J98" i="10"/>
  <c r="J96" i="10"/>
  <c r="J95" i="10"/>
  <c r="J94" i="10"/>
  <c r="J93" i="10"/>
  <c r="J92" i="10"/>
  <c r="J91" i="10"/>
  <c r="J90" i="10"/>
  <c r="J89" i="10"/>
  <c r="J86" i="10"/>
  <c r="J85" i="10"/>
  <c r="J84" i="10"/>
  <c r="J83" i="10"/>
  <c r="J81" i="10"/>
  <c r="J80" i="10"/>
  <c r="J79" i="10"/>
  <c r="J78" i="10"/>
  <c r="J77" i="10"/>
  <c r="J72" i="10"/>
  <c r="J71" i="10"/>
  <c r="J70" i="10"/>
  <c r="J69" i="10"/>
  <c r="J76" i="10"/>
  <c r="J68" i="10"/>
  <c r="J67" i="10"/>
  <c r="J66" i="10"/>
  <c r="J65" i="10"/>
  <c r="J64" i="10"/>
  <c r="J58" i="10"/>
  <c r="J57" i="10"/>
  <c r="J56" i="10"/>
  <c r="J55" i="10"/>
  <c r="J54" i="10"/>
  <c r="J22" i="10"/>
  <c r="J21" i="10"/>
  <c r="J20" i="10"/>
  <c r="J19" i="10"/>
  <c r="J63" i="10"/>
  <c r="J36" i="10"/>
  <c r="J39" i="10"/>
  <c r="J38" i="10"/>
  <c r="J29" i="10"/>
  <c r="J23" i="10"/>
  <c r="J138" i="10" l="1"/>
  <c r="J104" i="10"/>
  <c r="J59" i="10"/>
  <c r="J62" i="10"/>
  <c r="J73" i="10" s="1"/>
  <c r="J51" i="10"/>
  <c r="J52" i="10" s="1"/>
  <c r="J47" i="10"/>
  <c r="J48" i="10" s="1"/>
  <c r="J43" i="10"/>
  <c r="J35" i="10"/>
  <c r="J40" i="10" s="1"/>
  <c r="J31" i="10"/>
  <c r="J27" i="10"/>
  <c r="J18" i="10"/>
  <c r="J17" i="10"/>
  <c r="J24" i="10" s="1"/>
  <c r="J44" i="10" l="1"/>
  <c r="J32" i="10"/>
  <c r="J9" i="10"/>
  <c r="J10" i="10" s="1"/>
  <c r="J139" i="10" l="1"/>
  <c r="J140" i="10" s="1"/>
  <c r="J141" i="10" s="1"/>
  <c r="C140" i="10"/>
  <c r="C140" i="10" a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<sst xmlns="http://schemas.openxmlformats.org/spreadsheetml/2006/main" count="460" uniqueCount="207">
  <si>
    <t>Jednostka</t>
  </si>
  <si>
    <t>Nazwa</t>
  </si>
  <si>
    <t>Ilość</t>
  </si>
  <si>
    <t>*</t>
  </si>
  <si>
    <t>szt.</t>
  </si>
  <si>
    <r>
      <t>m</t>
    </r>
    <r>
      <rPr>
        <vertAlign val="superscript"/>
        <sz val="10"/>
        <rFont val="Arial Narrow"/>
        <family val="2"/>
        <charset val="238"/>
      </rPr>
      <t>2</t>
    </r>
  </si>
  <si>
    <r>
      <t>m</t>
    </r>
    <r>
      <rPr>
        <vertAlign val="superscript"/>
        <sz val="10"/>
        <rFont val="Arial Narrow"/>
        <family val="2"/>
        <charset val="238"/>
      </rPr>
      <t>3</t>
    </r>
  </si>
  <si>
    <t>___</t>
  </si>
  <si>
    <t>branża:</t>
  </si>
  <si>
    <t>Poz.</t>
  </si>
  <si>
    <t>Nr specyfikacji technicznej</t>
  </si>
  <si>
    <t>SUMA CZĘŚCIOWA</t>
  </si>
  <si>
    <t>RAZEM (netto):</t>
  </si>
  <si>
    <t>CENA OFERTOWA (brutto):</t>
  </si>
  <si>
    <t>Cena jednostkowa</t>
  </si>
  <si>
    <t>Wartość pozycji</t>
  </si>
  <si>
    <t>PODATEK VAT 23 %:</t>
  </si>
  <si>
    <t>3</t>
  </si>
  <si>
    <t>6</t>
  </si>
  <si>
    <t>do wywalenia w ostateczności</t>
  </si>
  <si>
    <t>km</t>
  </si>
  <si>
    <t xml:space="preserve">Odtworzenie trasy i punktów wysokościowych dróg w terenie równinnym </t>
  </si>
  <si>
    <t>USUWANIE DRZEW KRZEWÓW, HUMUSU, ORAZ ROBOTY ROZBIÓRKOWE</t>
  </si>
  <si>
    <t xml:space="preserve">Wykonanie nasypów mechanicznie z gruntów kat. I-VI z pozyskaniem i transportem gruntu na odległość do 1 km </t>
  </si>
  <si>
    <t>NAWIERZCHNIE</t>
  </si>
  <si>
    <t>ROBOTY WYKOŃCZENIOWE</t>
  </si>
  <si>
    <t>ELEMENTY ULIC</t>
  </si>
  <si>
    <t>m</t>
  </si>
  <si>
    <t xml:space="preserve">Wykonanie wykopów mechanicznie w gruntach kat. I-V z transportem urobku na odkład lub nasyp na odległość do 1 km </t>
  </si>
  <si>
    <t>Rozebranie podbudowy z kruszywa naturalnego o śr. grubości 20 cm</t>
  </si>
  <si>
    <t>Rozbiórka nawierzchni żwirowych o śr. grubości 10 cm</t>
  </si>
  <si>
    <t>Wykonanie warstwy mrozoochronnej z mieszanki niezwiązanej, grubość warstwy 40 cm</t>
  </si>
  <si>
    <t>Ułożenie warstwy geotkaniny separacyjnej</t>
  </si>
  <si>
    <t>Wykonanie podbudowy zasadniczej z mieszanki niezwiązanej C90/3, grubość warstwy 15 cm</t>
  </si>
  <si>
    <t>Wykonanie nawierzchni z kostki brukowej betonowej szarej o gr. 8 cm na podsypce cementowo-piaskowej</t>
  </si>
  <si>
    <t>Humusowanie z obsianiem skarpy warstwy ziemi urodzajnej (humusu) 10 cm</t>
  </si>
  <si>
    <t xml:space="preserve">Mechaniczne usunięcie warstwy ziemi urodzajnej (humusu) grubość warstwy około 40 cm </t>
  </si>
  <si>
    <t>Zagospodarowanie cmentarza komunalnego w Zajezierzu</t>
  </si>
  <si>
    <t>Rozebranie ogrodzeń z siatki</t>
  </si>
  <si>
    <t>Wykonanie warstwy mrozoochronnej z mieszanki niezwiązanej, grubość warstwy 30 cm</t>
  </si>
  <si>
    <t>Wykonanie podbudowy zasadniczej z mieszanki niezwiązanej C90/3, grubość warstwy 17 cm</t>
  </si>
  <si>
    <t>Obrzeża</t>
  </si>
  <si>
    <t>Ustawienie obrzeży betonowych o wymiarach 8x30cm na ławie betonowej z oporem z betonu C8/10</t>
  </si>
  <si>
    <t>Wykonanie schodów terenowych o szer. 1,5m</t>
  </si>
  <si>
    <t>Wykonanie nasadzeń - jałowiec skalny "Blue Arrow" o wys. 80-100 cm</t>
  </si>
  <si>
    <t>Wyszczególnienie elementów rozliczeniowych                                                                                      (Opis robót i obliczenie ich ilości)</t>
  </si>
  <si>
    <t>Rozebranie chodników, wysepek z kostki brukowej betonowej 6-8 cm na podsypce piaskowej (materiały z rozbiórki przekazać inwestorowi)</t>
  </si>
  <si>
    <t>Rozebranie obrzeży i krawężników na podsypce piaskowej (odwóz kosztem i staraniem wykonanwcy)</t>
  </si>
  <si>
    <t>kpl.</t>
  </si>
  <si>
    <t>Demontaż istniejącego orurowania i armatury przy istniejącym ujęciu wody</t>
  </si>
  <si>
    <t>Dostawa ławek i siedzisk wolnostojących</t>
  </si>
  <si>
    <t>Montaż stojaka na rowery (5 stanowisk)</t>
  </si>
  <si>
    <t>Tablica - regulamin</t>
  </si>
  <si>
    <t>Montaż wiaty śmietnikowej (z demontażu)</t>
  </si>
  <si>
    <t>Rowki pod płyty betonowe podmurówkowe 246x25 cm z łącznikami betonowane na podsypce cementowo - piaskowej</t>
  </si>
  <si>
    <t>Płyty betonowe podmurówkowe gładkie 246x25 cm z łącznikami betonowane na podsypce cementowo -piaskowej</t>
  </si>
  <si>
    <t>Ogrodzenie panelowe wys. 1,53 m na słupkach stalowych z kształtowników prostokątnych 40x60x1,3 cm. Wysokość słupków 2,00 m, rozstaw słupków 2,50 m. Panele ogrodzeniowe wykonane są z prętów o grubości 5 mm, zgrzewanych co 5 cm w pionie i co 20 cm w poziomie. Kolor RAL 9005</t>
  </si>
  <si>
    <t>Ogrodzenie stalowe wys. 1,53 m na słukach stalowych. Elementy pionowe - profile stalowe 2 cm x 2 cm zakończone ozdobnymi grotami nasadowymi. Słupki stalowe 8 cm x 8 cm zakończone ozdobnymi kulami. Rozstaw słupków 2,50 m. Ogrodzenie ocynkowane ogniowo i pomalowane proszkowo. Kolor RAL 9005</t>
  </si>
  <si>
    <t>Brama wjazdowa o wys. 1,53 m i szerokości 4,00 m z profili stalowych wraz ze słupami przybramowymi - przesuwna + furtka szer. 1,30 m, wysokość 1,53 zamykana na zamek automatyczny. Elementy pionowe - profile stalowe 2 cm x 2 cm zakończone ozdobnymi grotami nasadowymi. Słupki stalowe 8 cm x 8 cm zakończone ozdobnymi kulami. Ogrodzenie ocynkowane ogniowo i pomalowane proszkowo. Kolor RAL 9005</t>
  </si>
  <si>
    <t>Brama wjazdowa o wys. 1,53 m i szerokości 3,90 m z profili stalowych wraz ze słupami przybramowymi - przesuwna + furtka szer. 1,30 m, wysokość 1,53 zamykana na zamek automatyczny. Elementy pionowe - profile stalowe 2 cm x 2 cm zakończone ozdobnymi grotami nasadowymi. Słupki stalowe 8 cm x 8 cm zakończone ozdobnymi kulami. Ogrodzenie ocynkowane ogniowo i pomalowane proszkowo. Kolor RAL 9005</t>
  </si>
  <si>
    <t>Brama wjazdowa o wys. 1,53 m i szerokości 5,00 m z profili stalowych wraz ze słupami przybramowymi - przesuwna. Elementy pionowe - profile stalowe 2 cm x 2 cm zakończone ozdobnymi grotami nasadowymi. Słupki stalowe 8 cm x 8 cm zakończone ozdobnymi kulami. Ogrodzenie ocynkowane ogniowo i pomalowane proszkowo. Kolor RAL 9005</t>
  </si>
  <si>
    <t>BUDOWA OŚWIETLENIA</t>
  </si>
  <si>
    <t>Roboty ziemne</t>
  </si>
  <si>
    <t>Wykonanie zasilania punktu czerpalnego - zewn. instalacja wodociągowa z PE32</t>
  </si>
  <si>
    <t>Wytyczenie w trasie - roboty geodezyjne</t>
  </si>
  <si>
    <t>Ręczne kopanie rowów dla kabli o głębokości do 1,0 m i szerokości dna do 0.4 w gruncie kat. III</t>
  </si>
  <si>
    <t>Nasypanie warstwy piasku w rowie kablowym o szerokości do 0.4 m</t>
  </si>
  <si>
    <t>Wykopy ręczne o głębok.do 1.5 m w gruncie kat. III wraz z zasypaniem dla słupow oświetleniowych</t>
  </si>
  <si>
    <t>Ułożenie rur osłonowych z HDPE o śr. 50mm</t>
  </si>
  <si>
    <t>Ręczne zasypywanie rowów dla kabli o głębokości do 1.0 m i szerokości dna do 0.4 m w gruncie kat. III</t>
  </si>
  <si>
    <t>Roboty kablowe</t>
  </si>
  <si>
    <t>Układanie kabli o masie do 0.5 kg/m w rowach kablowych ręcznie YAKXS 4x25mm2</t>
  </si>
  <si>
    <t>Układanie kabli o masie do 0.5 kg/m w rurach, pustakachlub kanałach zamkniętych YAKXS 4x25mm2</t>
  </si>
  <si>
    <t>Zarobienie na sucho końca kabla 1-żyłowego o przekroju żył do 50 mm2 na napięcie do 1 kV o izolacji i powłoce z tworzyw sztucznych</t>
  </si>
  <si>
    <t>Podłączenie przewodów pojedynczych o przekroju żyły do 50 mm2 pod zaciski lub bolce</t>
  </si>
  <si>
    <t>Montaż i stawianie słupów aluminiowych anodowanych antracyt o wysokości 3m (średnica przy podstawie fi 114mm, podstawa 224/180/8mm) na fundamentach prefabrykowanych</t>
  </si>
  <si>
    <t>Montaż wysięgników rurowych o masie do 15 kg na słupie - wysięgniki aluminiowe pojedyncze o długości ramion 0,5m nachylenie 5 stopni</t>
  </si>
  <si>
    <t>Montaż przewodów do opraw oświetleniowych - wciąganie w słupy, rury osłonowe i wysięgniki</t>
  </si>
  <si>
    <t>kpl.przew.</t>
  </si>
  <si>
    <t>Montaż opraw oświetlenia zewnętrznego na słupie - oprawy typu LED o mocy 50W</t>
  </si>
  <si>
    <t>Montaż uziomów poziomych w wykopie o głębokości do 1 m; kat.gruntu III - bednarka FeZn 25x4mm</t>
  </si>
  <si>
    <t>Uziomy ze stali profilowanej miedziowane o długości 3 m (metoda wykonania udarowa) - grunt kat.III</t>
  </si>
  <si>
    <t>Roboty pomiarowe</t>
  </si>
  <si>
    <t>Sprawdzenie samoczynnego wyłączania zasilania (pierwsza próba)</t>
  </si>
  <si>
    <t>prób.</t>
  </si>
  <si>
    <t>Sprawdzenie samoczynnego wyłączania zasilania (następna próba)</t>
  </si>
  <si>
    <t>Badanie linii kablowej nn - kabel 4-żyłowy</t>
  </si>
  <si>
    <t>odc.</t>
  </si>
  <si>
    <t>Badania i pomiary instalacji uziemiającej (pierwszy pomiar)</t>
  </si>
  <si>
    <t>Badania i pomiary instalacji uziemiającej (każdy następny pomiar)</t>
  </si>
  <si>
    <t>Pomiary natężenia oświetlenia zewnętrznego</t>
  </si>
  <si>
    <t>punkt</t>
  </si>
  <si>
    <t>Usunięcie warstwy ziemi urodzajnej (humusu) o grubości do 15 cm za pomocą spycharek</t>
  </si>
  <si>
    <t>KNR 2-01
0126-01</t>
  </si>
  <si>
    <t>KNR 2-02
0290-02</t>
  </si>
  <si>
    <t>t</t>
  </si>
  <si>
    <t>Przygotowanie i montaż zbrojenia elementów budynków i budowli - pręty gładkie o śr. do 7 mm</t>
  </si>
  <si>
    <t>KNR 2-02
0290-01</t>
  </si>
  <si>
    <t>KNR-W 2-01
0222-01</t>
  </si>
  <si>
    <t>KNR-W 2-01
0228-01</t>
  </si>
  <si>
    <t xml:space="preserve">Montaż prefabrykowanego puntku czerpalnego </t>
  </si>
  <si>
    <t>Gniazda instalacyjne wtyczkowe ze stykiem ochronnym podtynkowe 2-biegunowe końcowe o obciążalności do 10A i przekroju przewodów do 2.5 mm2 (kolumbarium)</t>
  </si>
  <si>
    <t>Montaż szafy so, słupów i opraw oświetleniowych</t>
  </si>
  <si>
    <t>48</t>
  </si>
  <si>
    <t>50</t>
  </si>
  <si>
    <t>52</t>
  </si>
  <si>
    <t>54</t>
  </si>
  <si>
    <t>Urządzenia rozdzielcze (zestawy) o masie ponad 20 kg na fundamencie prefabrykowanym                   - szafa oświetleniowa SO (kompletna)</t>
  </si>
  <si>
    <t>Montaż studzienki zanikowej o śr. 0,32 m i gł. 2,00 m, zakończonej wpustem żeliwnym B125</t>
  </si>
  <si>
    <t>wielobranżowy</t>
  </si>
  <si>
    <t>KNR 2-01
0206-02</t>
  </si>
  <si>
    <t>Roboty ziemne wykonywane koparkami podsiębiernymi o poj. łyżki 0.40 m3 w gruncie kat. III z transportem urobku samochodami samowyładowczymi na odległość do 1 km</t>
  </si>
  <si>
    <t>Fundamenty</t>
  </si>
  <si>
    <t>Podkłady betonowe na podłożu gruntowym</t>
  </si>
  <si>
    <t>KNR-W 2-02
1101-01</t>
  </si>
  <si>
    <t>Ławy fundamentowe betonowe, prostokątne szerokości do 1,3 m - ręczne układanie betonu</t>
  </si>
  <si>
    <t>KNR 2-02
0201-03</t>
  </si>
  <si>
    <t>Przygotowanie i montaż zbrojenia elementów budynków i budowli - pręty żebrowane o śr. do 7 mm</t>
  </si>
  <si>
    <t>NNRNKB 202
0618-01</t>
  </si>
  <si>
    <t>Izolacje przeciwwilgociowe ław fundamentowych z papy zgrzewalnej</t>
  </si>
  <si>
    <t>KNR 2-02
0203-04</t>
  </si>
  <si>
    <t>Stopy fundamentowe betonowe, o objętości ponad 2,5 m3 - z zastosowaniem pompy do betonu</t>
  </si>
  <si>
    <t>Przygotowanie i montaż zbrojenia elementów budynków i budowli - kotwy do schodka</t>
  </si>
  <si>
    <t>Izolacje przeciwwilgociowe fundamentów z papy zgrzewalnej</t>
  </si>
  <si>
    <t>Zasypywanie wykopów spycharkami z przemieszczeniem gruntu na odległość do 10 m w gruncie kat. I-III</t>
  </si>
  <si>
    <t>Zagęszczenie nasypów ubijakami mechanicznymi; grunty sypkie kat. I-II</t>
  </si>
  <si>
    <t>Przyziemie</t>
  </si>
  <si>
    <t>NNRNKB 202
0136-02</t>
  </si>
  <si>
    <t>Ściany z bloczków betonowych na zaprawie cementowej</t>
  </si>
  <si>
    <t>KNR 2-02
0216-02</t>
  </si>
  <si>
    <t>Żelbetowe płyty stropowe, grubości 15 cm płaskie</t>
  </si>
  <si>
    <t>KNR 2-02
0211-01</t>
  </si>
  <si>
    <t>Słupy żelbetowe w ścianach murowanych o grubości do 0,3 m</t>
  </si>
  <si>
    <t>KNR 2-02
0211-04</t>
  </si>
  <si>
    <t>Podwalina betonowa pod schodek</t>
  </si>
  <si>
    <t>Przygotowanie i montaż zbrojenia elementów budynków i budowli</t>
  </si>
  <si>
    <t>NNRNKB 202
0230d-01</t>
  </si>
  <si>
    <t>Gzymsy betonowe - czapa betonowa</t>
  </si>
  <si>
    <t>KNR 2-03
0209-01</t>
  </si>
  <si>
    <t>Osadzenie w ścianie betonowej części stalowych o masie 0.5 kg - kątowniki do montażu płyt pamiątkowych</t>
  </si>
  <si>
    <t>Tynki i okładziny zewnętrzne</t>
  </si>
  <si>
    <t>KNR 4-01
0726-04</t>
  </si>
  <si>
    <t>KNR 0-23
0931-01</t>
  </si>
  <si>
    <t>KNR 0-23
0931-02</t>
  </si>
  <si>
    <t>NNRNKB 202
2147-01
analogia</t>
  </si>
  <si>
    <t>NNRNKB 202
2141-01</t>
  </si>
  <si>
    <t>NNRNKB 202
2144-01</t>
  </si>
  <si>
    <t>NNRNKB 202
2144-02</t>
  </si>
  <si>
    <t>NNRNKB 202
2146-01</t>
  </si>
  <si>
    <t>NNRNKB 202
2142-01</t>
  </si>
  <si>
    <t>Uzupełnienie tynków zewnętrznych zwykłych kat. III o podłożach z betonów żwirowych, bloczków</t>
  </si>
  <si>
    <t>Nałożenie podkładowej masy tynkarskiej</t>
  </si>
  <si>
    <t>Wyprawa elewacyjna cienkowarstwowa z tynku silikonowego barwionego w masie gr. 2 mm wykonana ręcznie na uprzednio przygotowanym podłożu</t>
  </si>
  <si>
    <t>(z.IV) Okładziny schodów z płyt kamiennych</t>
  </si>
  <si>
    <t>Krzyż z płyt kamiennych gr. 18cm - 2 szt. - krzyż o powierzchni ok. 0,50m2 (z frezem na listwę oświetleniową LED)</t>
  </si>
  <si>
    <t>Okładziny pasów o szer.4 cm z płyt kamiennych</t>
  </si>
  <si>
    <t>Okładziny gzymsów i pasów o szer.do 30 cm z płytw kamiennych</t>
  </si>
  <si>
    <t>Płyta kamienna - czapa</t>
  </si>
  <si>
    <t>Tablice z płyt kamiennych - puste tablice z przeznaczeniem na tablice pamiątkowe</t>
  </si>
  <si>
    <t>KOLUMBARIUM</t>
  </si>
  <si>
    <t>Montaż taśmy ledowej. Taśma LED zewnętrzna SMD5050 (osadzona w bruździe krzyża kolumbarium)</t>
  </si>
  <si>
    <t>Rozbiórka konstrukcji i elementów drewnianych - wiata śmietnikowa (do ponownego montażu)</t>
  </si>
  <si>
    <t>Dwukrotna impregnacja grzybobójcza bali i krawędziaków metodą smarowania preparatami olejowymi - wiaty śmietnikowe</t>
  </si>
  <si>
    <t xml:space="preserve">ROBOTY PRZYGOTOWAWCZE </t>
  </si>
  <si>
    <t>Usunięcie warstwy ziemi urodzajnej (humusu)</t>
  </si>
  <si>
    <t>D-01.02.01</t>
  </si>
  <si>
    <t xml:space="preserve"> Usunięcie lub ochrona drzew i krzewów</t>
  </si>
  <si>
    <t>ha</t>
  </si>
  <si>
    <t>D-01.00.00</t>
  </si>
  <si>
    <t>D-01.01.01</t>
  </si>
  <si>
    <t>D-01.02.00</t>
  </si>
  <si>
    <t>D-01.02.02</t>
  </si>
  <si>
    <t>Karczowanie krzaków i poszycia wraz z wywiezieniem pozostałości (wykonanie cięć sanitarnych zadrzewień - kolidujących z projektowaną infrastrukturą)</t>
  </si>
  <si>
    <t>D-01.02.04</t>
  </si>
  <si>
    <t>Rozbiórki elementów dróg, ogrodzeń i przepustów</t>
  </si>
  <si>
    <t>Wykonanie nasypów</t>
  </si>
  <si>
    <t>Wykonanie wykopów</t>
  </si>
  <si>
    <t>ROBOTY ZIEMNE</t>
  </si>
  <si>
    <t>D-02.00.00</t>
  </si>
  <si>
    <t>D-02.01.01</t>
  </si>
  <si>
    <t>D-02.03.01</t>
  </si>
  <si>
    <t>Wzmocnienie podłoża gruntowego</t>
  </si>
  <si>
    <t>Usunięcie lub ochrona drzew i krzewów</t>
  </si>
  <si>
    <t>D-02.04.01</t>
  </si>
  <si>
    <t>D-04.00.00</t>
  </si>
  <si>
    <t>D-04.02.02</t>
  </si>
  <si>
    <t>D-04.04.02</t>
  </si>
  <si>
    <t xml:space="preserve">Podbudowa z kruszywa łamanego stabilizowanego mechanicznie </t>
  </si>
  <si>
    <t>Warstwy odsączające, odcinające, mrozoochronne i podsypki</t>
  </si>
  <si>
    <t>PODBUDOWY</t>
  </si>
  <si>
    <t>Nawierzchnia z betonowej kostki brukowej</t>
  </si>
  <si>
    <t>D-05.03.23</t>
  </si>
  <si>
    <t>D-05.00.00</t>
  </si>
  <si>
    <t>D-06.01.01</t>
  </si>
  <si>
    <t>D-06.00.00</t>
  </si>
  <si>
    <t>Umocnienie powierzchniowe skarp, rowów i ścieków</t>
  </si>
  <si>
    <t>D-08.00.00</t>
  </si>
  <si>
    <t>D-08.03.01</t>
  </si>
  <si>
    <t>ROBOTY W ZAKRESIE KSZTAŁTOWANIA TERENÓW REKREACYJNYCH MONTAŻ I
WZNOSZENIE GOTOWYCH KONSTRUKCJI</t>
  </si>
  <si>
    <t>D-09.01.02</t>
  </si>
  <si>
    <t>INNE ROBOTY TOWARZYSZĄCE</t>
  </si>
  <si>
    <t>D-10.01.01</t>
  </si>
  <si>
    <t>56</t>
  </si>
  <si>
    <t>E 02.00.00</t>
  </si>
  <si>
    <t>E 01.00.00</t>
  </si>
  <si>
    <t>KOSZTORYS OFERTOWY</t>
  </si>
  <si>
    <t xml:space="preserve">słownie: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</si>
</sst>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0"/>
    <numFmt numFmtId="166" formatCode="_-* #,##0.00\ _z_ł_-;\-* #,##0.00\ _z_ł_-;_-* \-??\ _z_ł_-;_-@_-"/>
  </numFmts>
  <fonts count="75">
    <font>
      <sz val="10"/>
      <name val="Arial CE"/>
      <family val="2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62"/>
      <name val="Czcionka tekstu podstawowego"/>
      <family val="2"/>
      <charset val="238"/>
    </font>
    <font>
      <b/>
      <sz val="13"/>
      <color indexed="62"/>
      <name val="Czcionka tekstu podstawowego"/>
      <family val="2"/>
      <charset val="238"/>
    </font>
    <font>
      <b/>
      <sz val="11"/>
      <color indexed="62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Arial Narrow"/>
      <family val="2"/>
      <charset val="238"/>
    </font>
    <font>
      <sz val="14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b/>
      <vertAlign val="superscript"/>
      <sz val="10"/>
      <name val="Arial Narrow"/>
      <family val="2"/>
      <charset val="238"/>
    </font>
    <font>
      <sz val="10"/>
      <name val="Arial Narrow"/>
      <family val="2"/>
    </font>
    <font>
      <sz val="10"/>
      <name val="Arial CE"/>
      <family val="2"/>
    </font>
    <font>
      <sz val="8"/>
      <name val="Arial Narrow"/>
      <family val="2"/>
      <charset val="238"/>
    </font>
    <font>
      <b/>
      <sz val="10"/>
      <name val="Arial Narrow"/>
      <family val="2"/>
    </font>
    <font>
      <b/>
      <sz val="14"/>
      <name val="Arial Narrow"/>
      <family val="2"/>
    </font>
    <font>
      <sz val="10"/>
      <name val="Arial"/>
      <family val="2"/>
      <charset val="238"/>
    </font>
    <font>
      <b/>
      <i/>
      <sz val="13"/>
      <name val="Arial Narrow"/>
      <family val="2"/>
      <charset val="238"/>
    </font>
    <font>
      <b/>
      <i/>
      <sz val="10"/>
      <name val="Arial Narrow"/>
      <family val="2"/>
      <charset val="238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sz val="10"/>
      <color indexed="62"/>
      <name val="Arial"/>
      <family val="2"/>
      <charset val="238"/>
    </font>
    <font>
      <b/>
      <sz val="10"/>
      <color indexed="63"/>
      <name val="Arial"/>
      <family val="2"/>
      <charset val="238"/>
    </font>
    <font>
      <sz val="10"/>
      <color indexed="17"/>
      <name val="Arial"/>
      <family val="2"/>
      <charset val="238"/>
    </font>
    <font>
      <sz val="10"/>
      <color indexed="52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5"/>
      <color indexed="56"/>
      <name val="Arial"/>
      <family val="2"/>
      <charset val="238"/>
    </font>
    <font>
      <b/>
      <sz val="13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sz val="10"/>
      <color indexed="60"/>
      <name val="Arial"/>
      <family val="2"/>
      <charset val="238"/>
    </font>
    <font>
      <b/>
      <sz val="10"/>
      <color indexed="52"/>
      <name val="Arial"/>
      <family val="2"/>
      <charset val="238"/>
    </font>
    <font>
      <b/>
      <sz val="10"/>
      <color indexed="8"/>
      <name val="Arial"/>
      <family val="2"/>
      <charset val="238"/>
    </font>
    <font>
      <i/>
      <sz val="10"/>
      <color indexed="23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0"/>
      <color indexed="20"/>
      <name val="Arial"/>
      <family val="2"/>
      <charset val="238"/>
    </font>
    <font>
      <sz val="8.5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0"/>
      <name val="Arial CE"/>
      <family val="2"/>
    </font>
    <font>
      <sz val="11"/>
      <color indexed="19"/>
      <name val="Czcionka tekstu podstawowego"/>
      <family val="2"/>
      <charset val="238"/>
    </font>
    <font>
      <sz val="11"/>
      <color indexed="59"/>
      <name val="Czcionka tekstu podstawowego"/>
      <family val="2"/>
      <charset val="238"/>
    </font>
    <font>
      <b/>
      <sz val="11"/>
      <color indexed="19"/>
      <name val="Czcionka tekstu podstawowego"/>
      <family val="2"/>
      <charset val="238"/>
    </font>
    <font>
      <sz val="10"/>
      <color indexed="8"/>
      <name val="MS Sans Serif"/>
      <family val="2"/>
      <charset val="238"/>
    </font>
    <font>
      <sz val="8"/>
      <name val="Arial CE"/>
      <family val="2"/>
    </font>
    <font>
      <b/>
      <sz val="16"/>
      <name val="Arial Narrow"/>
      <family val="2"/>
      <charset val="238"/>
    </font>
  </fonts>
  <fills count="70">
    <fill>
      <patternFill patternType="none"/>
    </fill>
    <fill>
      <patternFill patternType="gray125"/>
    </fill>
    <fill>
      <patternFill patternType="solid">
        <fgColor indexed="31"/>
        <bgColor indexed="42"/>
      </patternFill>
    </fill>
    <fill>
      <patternFill patternType="solid">
        <fgColor indexed="31"/>
        <bgColor indexed="22"/>
      </patternFill>
    </fill>
    <fill>
      <patternFill patternType="solid">
        <fgColor indexed="31"/>
        <bgColor indexed="44"/>
      </patternFill>
    </fill>
    <fill>
      <patternFill patternType="solid">
        <fgColor indexed="31"/>
      </patternFill>
    </fill>
    <fill>
      <patternFill patternType="solid">
        <fgColor indexed="47"/>
        <bgColor indexed="31"/>
      </patternFill>
    </fill>
    <fill>
      <patternFill patternType="solid">
        <fgColor indexed="45"/>
        <bgColor indexed="29"/>
      </patternFill>
    </fill>
    <fill>
      <patternFill patternType="solid">
        <fgColor indexed="27"/>
        <bgColor indexed="42"/>
      </patternFill>
    </fill>
    <fill>
      <patternFill patternType="solid">
        <fgColor indexed="45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43"/>
      </patternFill>
    </fill>
    <fill>
      <patternFill patternType="solid">
        <fgColor indexed="42"/>
      </patternFill>
    </fill>
    <fill>
      <patternFill patternType="solid">
        <fgColor indexed="46"/>
        <bgColor indexed="24"/>
      </patternFill>
    </fill>
    <fill>
      <patternFill patternType="solid">
        <fgColor indexed="46"/>
      </patternFill>
    </fill>
    <fill>
      <patternFill patternType="solid">
        <fgColor indexed="27"/>
        <bgColor indexed="41"/>
      </patternFill>
    </fill>
    <fill>
      <patternFill patternType="solid">
        <fgColor indexed="41"/>
        <bgColor indexed="44"/>
      </patternFill>
    </fill>
    <fill>
      <patternFill patternType="solid">
        <f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47"/>
      </patternFill>
    </fill>
    <fill>
      <patternFill patternType="solid">
        <fgColor indexed="22"/>
        <b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2"/>
        <bgColor indexed="31"/>
      </patternFill>
    </fill>
    <fill>
      <patternFill patternType="solid">
        <fgColor indexed="44"/>
      </patternFill>
    </fill>
    <fill>
      <patternFill patternType="solid">
        <fgColor indexed="29"/>
        <bgColor indexed="45"/>
      </patternFill>
    </fill>
    <fill>
      <patternFill patternType="solid">
        <fgColor indexed="29"/>
      </patternFill>
    </fill>
    <fill>
      <patternFill patternType="solid">
        <fgColor indexed="43"/>
        <bgColor indexed="26"/>
      </patternFill>
    </fill>
    <fill>
      <patternFill patternType="solid">
        <fgColor indexed="11"/>
        <bgColor indexed="49"/>
      </patternFill>
    </fill>
    <fill>
      <patternFill patternType="solid">
        <fgColor indexed="11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51"/>
      </patternFill>
    </fill>
    <fill>
      <patternFill patternType="solid">
        <fgColor indexed="49"/>
        <bgColor indexed="40"/>
      </patternFill>
    </fill>
    <fill>
      <patternFill patternType="solid">
        <fgColor indexed="30"/>
        <bgColor indexed="21"/>
      </patternFill>
    </fill>
    <fill>
      <patternFill patternType="solid">
        <fgColor indexed="30"/>
      </patternFill>
    </fill>
    <fill>
      <patternFill patternType="solid">
        <fgColor indexed="20"/>
        <bgColor indexed="36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  <bgColor indexed="51"/>
      </patternFill>
    </fill>
    <fill>
      <patternFill patternType="solid">
        <fgColor indexed="52"/>
      </patternFill>
    </fill>
    <fill>
      <patternFill patternType="solid">
        <fgColor indexed="62"/>
        <bgColor indexed="56"/>
      </patternFill>
    </fill>
    <fill>
      <patternFill patternType="solid">
        <fgColor indexed="62"/>
      </patternFill>
    </fill>
    <fill>
      <patternFill patternType="solid">
        <fgColor indexed="10"/>
        <bgColor indexed="60"/>
      </patternFill>
    </fill>
    <fill>
      <patternFill patternType="solid">
        <fgColor indexed="10"/>
      </patternFill>
    </fill>
    <fill>
      <patternFill patternType="solid">
        <fgColor indexed="57"/>
        <bgColor indexed="21"/>
      </patternFill>
    </fill>
    <fill>
      <patternFill patternType="solid">
        <fgColor indexed="21"/>
        <bgColor indexed="63"/>
      </patternFill>
    </fill>
    <fill>
      <patternFill patternType="solid">
        <fgColor indexed="57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25"/>
        <bgColor indexed="19"/>
      </patternFill>
    </fill>
    <fill>
      <patternFill patternType="solid">
        <fgColor indexed="53"/>
      </patternFill>
    </fill>
    <fill>
      <patternFill patternType="solid">
        <fgColor indexed="9"/>
        <bgColor indexed="26"/>
      </patternFill>
    </fill>
    <fill>
      <patternFill patternType="solid">
        <fgColor indexed="22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6"/>
        <bgColor indexed="45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42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2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64">
    <xf numFmtId="0" fontId="0" fillId="0" borderId="0"/>
    <xf numFmtId="0" fontId="27" fillId="61" borderId="0" applyFont="0" applyBorder="0" applyAlignment="0" applyProtection="0"/>
    <xf numFmtId="0" fontId="68" fillId="62" borderId="0" applyNumberFormat="0" applyBorder="0" applyAlignment="0" applyProtection="0"/>
    <xf numFmtId="0" fontId="68" fillId="63" borderId="0" applyBorder="0" applyAlignment="0" applyProtection="0"/>
    <xf numFmtId="0" fontId="68" fillId="64" borderId="0" applyBorder="0" applyAlignment="0" applyProtection="0"/>
    <xf numFmtId="0" fontId="3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" fillId="4" borderId="0" applyNumberFormat="0" applyBorder="0" applyAlignment="0" applyProtection="0"/>
    <xf numFmtId="0" fontId="52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6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" fillId="8" borderId="0" applyNumberFormat="0" applyBorder="0" applyAlignment="0" applyProtection="0"/>
    <xf numFmtId="0" fontId="52" fillId="9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" fillId="12" borderId="0" applyNumberFormat="0" applyBorder="0" applyAlignment="0" applyProtection="0"/>
    <xf numFmtId="0" fontId="52" fillId="13" borderId="0" applyNumberFormat="0" applyBorder="0" applyAlignment="0" applyProtection="0"/>
    <xf numFmtId="0" fontId="3" fillId="10" borderId="0" applyNumberFormat="0" applyBorder="0" applyAlignment="0" applyProtection="0"/>
    <xf numFmtId="0" fontId="3" fillId="2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" fillId="4" borderId="0" applyNumberFormat="0" applyBorder="0" applyAlignment="0" applyProtection="0"/>
    <xf numFmtId="0" fontId="52" fillId="15" borderId="0" applyNumberFormat="0" applyBorder="0" applyAlignment="0" applyProtection="0"/>
    <xf numFmtId="0" fontId="3" fillId="2" borderId="0" applyNumberFormat="0" applyBorder="0" applyAlignment="0" applyProtection="0"/>
    <xf numFmtId="0" fontId="3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" fillId="17" borderId="0" applyNumberFormat="0" applyBorder="0" applyAlignment="0" applyProtection="0"/>
    <xf numFmtId="0" fontId="52" fillId="18" borderId="0" applyNumberFormat="0" applyBorder="0" applyAlignment="0" applyProtection="0"/>
    <xf numFmtId="0" fontId="3" fillId="16" borderId="0" applyNumberFormat="0" applyBorder="0" applyAlignment="0" applyProtection="0"/>
    <xf numFmtId="0" fontId="3" fillId="6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" fillId="8" borderId="0" applyNumberFormat="0" applyBorder="0" applyAlignment="0" applyProtection="0"/>
    <xf numFmtId="0" fontId="52" fillId="20" borderId="0" applyNumberFormat="0" applyBorder="0" applyAlignment="0" applyProtection="0"/>
    <xf numFmtId="0" fontId="3" fillId="6" borderId="0" applyNumberFormat="0" applyBorder="0" applyAlignment="0" applyProtection="0"/>
    <xf numFmtId="0" fontId="3" fillId="21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" fillId="23" borderId="0" applyNumberFormat="0" applyBorder="0" applyAlignment="0" applyProtection="0"/>
    <xf numFmtId="0" fontId="52" fillId="24" borderId="0" applyNumberFormat="0" applyBorder="0" applyAlignment="0" applyProtection="0"/>
    <xf numFmtId="0" fontId="3" fillId="21" borderId="0" applyNumberFormat="0" applyBorder="0" applyAlignment="0" applyProtection="0"/>
    <xf numFmtId="0" fontId="3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3" fillId="25" borderId="0" applyNumberFormat="0" applyBorder="0" applyAlignment="0" applyProtection="0"/>
    <xf numFmtId="0" fontId="52" fillId="26" borderId="0" applyNumberFormat="0" applyBorder="0" applyAlignment="0" applyProtection="0"/>
    <xf numFmtId="0" fontId="3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" fillId="27" borderId="0" applyNumberFormat="0" applyBorder="0" applyAlignment="0" applyProtection="0"/>
    <xf numFmtId="0" fontId="52" fillId="29" borderId="0" applyNumberFormat="0" applyBorder="0" applyAlignment="0" applyProtection="0"/>
    <xf numFmtId="0" fontId="3" fillId="21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" fillId="23" borderId="0" applyNumberFormat="0" applyBorder="0" applyAlignment="0" applyProtection="0"/>
    <xf numFmtId="0" fontId="52" fillId="15" borderId="0" applyNumberFormat="0" applyBorder="0" applyAlignment="0" applyProtection="0"/>
    <xf numFmtId="0" fontId="3" fillId="21" borderId="0" applyNumberFormat="0" applyBorder="0" applyAlignment="0" applyProtection="0"/>
    <xf numFmtId="0" fontId="3" fillId="30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" fillId="22" borderId="0" applyNumberFormat="0" applyBorder="0" applyAlignment="0" applyProtection="0"/>
    <xf numFmtId="0" fontId="52" fillId="24" borderId="0" applyNumberFormat="0" applyBorder="0" applyAlignment="0" applyProtection="0"/>
    <xf numFmtId="0" fontId="3" fillId="30" borderId="0" applyNumberFormat="0" applyBorder="0" applyAlignment="0" applyProtection="0"/>
    <xf numFmtId="0" fontId="3" fillId="6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" fillId="8" borderId="0" applyNumberFormat="0" applyBorder="0" applyAlignment="0" applyProtection="0"/>
    <xf numFmtId="0" fontId="52" fillId="32" borderId="0" applyNumberFormat="0" applyBorder="0" applyAlignment="0" applyProtection="0"/>
    <xf numFmtId="0" fontId="3" fillId="6" borderId="0" applyNumberFormat="0" applyBorder="0" applyAlignment="0" applyProtection="0"/>
    <xf numFmtId="0" fontId="4" fillId="33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4" fillId="33" borderId="0" applyNumberFormat="0" applyBorder="0" applyAlignment="0" applyProtection="0"/>
    <xf numFmtId="0" fontId="53" fillId="35" borderId="0" applyNumberFormat="0" applyBorder="0" applyAlignment="0" applyProtection="0"/>
    <xf numFmtId="0" fontId="4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4" fillId="25" borderId="0" applyNumberFormat="0" applyBorder="0" applyAlignment="0" applyProtection="0"/>
    <xf numFmtId="0" fontId="53" fillId="26" borderId="0" applyNumberFormat="0" applyBorder="0" applyAlignment="0" applyProtection="0"/>
    <xf numFmtId="0" fontId="4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4" fillId="27" borderId="0" applyNumberFormat="0" applyBorder="0" applyAlignment="0" applyProtection="0"/>
    <xf numFmtId="0" fontId="53" fillId="29" borderId="0" applyNumberFormat="0" applyBorder="0" applyAlignment="0" applyProtection="0"/>
    <xf numFmtId="0" fontId="4" fillId="21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4" fillId="23" borderId="0" applyNumberFormat="0" applyBorder="0" applyAlignment="0" applyProtection="0"/>
    <xf numFmtId="0" fontId="53" fillId="37" borderId="0" applyNumberFormat="0" applyBorder="0" applyAlignment="0" applyProtection="0"/>
    <xf numFmtId="0" fontId="4" fillId="21" borderId="0" applyNumberFormat="0" applyBorder="0" applyAlignment="0" applyProtection="0"/>
    <xf numFmtId="0" fontId="4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4" fillId="33" borderId="0" applyNumberFormat="0" applyBorder="0" applyAlignment="0" applyProtection="0"/>
    <xf numFmtId="0" fontId="53" fillId="38" borderId="0" applyNumberFormat="0" applyBorder="0" applyAlignment="0" applyProtection="0"/>
    <xf numFmtId="0" fontId="4" fillId="6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4" fillId="8" borderId="0" applyNumberFormat="0" applyBorder="0" applyAlignment="0" applyProtection="0"/>
    <xf numFmtId="0" fontId="53" fillId="40" borderId="0" applyNumberFormat="0" applyBorder="0" applyAlignment="0" applyProtection="0"/>
    <xf numFmtId="0" fontId="4" fillId="6" borderId="0" applyNumberFormat="0" applyBorder="0" applyAlignment="0" applyProtection="0"/>
    <xf numFmtId="0" fontId="4" fillId="33" borderId="0" applyNumberFormat="0" applyBorder="0" applyAlignment="0" applyProtection="0"/>
    <xf numFmtId="0" fontId="35" fillId="41" borderId="0" applyNumberFormat="0" applyBorder="0" applyAlignment="0" applyProtection="0"/>
    <xf numFmtId="0" fontId="35" fillId="41" borderId="0" applyNumberFormat="0" applyBorder="0" applyAlignment="0" applyProtection="0"/>
    <xf numFmtId="0" fontId="4" fillId="33" borderId="0" applyNumberFormat="0" applyBorder="0" applyAlignment="0" applyProtection="0"/>
    <xf numFmtId="0" fontId="53" fillId="42" borderId="0" applyNumberFormat="0" applyBorder="0" applyAlignment="0" applyProtection="0"/>
    <xf numFmtId="0" fontId="4" fillId="43" borderId="0" applyNumberFormat="0" applyBorder="0" applyAlignment="0" applyProtection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4" fillId="43" borderId="0" applyNumberFormat="0" applyBorder="0" applyAlignment="0" applyProtection="0"/>
    <xf numFmtId="0" fontId="53" fillId="44" borderId="0" applyNumberFormat="0" applyBorder="0" applyAlignment="0" applyProtection="0"/>
    <xf numFmtId="0" fontId="4" fillId="45" borderId="0" applyNumberFormat="0" applyBorder="0" applyAlignment="0" applyProtection="0"/>
    <xf numFmtId="0" fontId="35" fillId="45" borderId="0" applyNumberFormat="0" applyBorder="0" applyAlignment="0" applyProtection="0"/>
    <xf numFmtId="0" fontId="35" fillId="45" borderId="0" applyNumberFormat="0" applyBorder="0" applyAlignment="0" applyProtection="0"/>
    <xf numFmtId="0" fontId="4" fillId="46" borderId="0" applyNumberFormat="0" applyBorder="0" applyAlignment="0" applyProtection="0"/>
    <xf numFmtId="0" fontId="53" fillId="47" borderId="0" applyNumberFormat="0" applyBorder="0" applyAlignment="0" applyProtection="0"/>
    <xf numFmtId="0" fontId="4" fillId="48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4" fillId="48" borderId="0" applyNumberFormat="0" applyBorder="0" applyAlignment="0" applyProtection="0"/>
    <xf numFmtId="0" fontId="53" fillId="37" borderId="0" applyNumberFormat="0" applyBorder="0" applyAlignment="0" applyProtection="0"/>
    <xf numFmtId="0" fontId="4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4" fillId="33" borderId="0" applyNumberFormat="0" applyBorder="0" applyAlignment="0" applyProtection="0"/>
    <xf numFmtId="0" fontId="53" fillId="38" borderId="0" applyNumberFormat="0" applyBorder="0" applyAlignment="0" applyProtection="0"/>
    <xf numFmtId="0" fontId="4" fillId="49" borderId="0" applyNumberFormat="0" applyBorder="0" applyAlignment="0" applyProtection="0"/>
    <xf numFmtId="0" fontId="35" fillId="49" borderId="0" applyNumberFormat="0" applyBorder="0" applyAlignment="0" applyProtection="0"/>
    <xf numFmtId="0" fontId="35" fillId="49" borderId="0" applyNumberFormat="0" applyBorder="0" applyAlignment="0" applyProtection="0"/>
    <xf numFmtId="0" fontId="4" fillId="50" borderId="0" applyNumberFormat="0" applyBorder="0" applyAlignment="0" applyProtection="0"/>
    <xf numFmtId="0" fontId="53" fillId="51" borderId="0" applyNumberFormat="0" applyBorder="0" applyAlignment="0" applyProtection="0"/>
    <xf numFmtId="0" fontId="5" fillId="6" borderId="1" applyNumberFormat="0" applyAlignment="0" applyProtection="0"/>
    <xf numFmtId="0" fontId="36" fillId="19" borderId="1" applyNumberFormat="0" applyAlignment="0" applyProtection="0"/>
    <xf numFmtId="0" fontId="36" fillId="19" borderId="1" applyNumberFormat="0" applyAlignment="0" applyProtection="0"/>
    <xf numFmtId="0" fontId="5" fillId="8" borderId="1" applyNumberFormat="0" applyAlignment="0" applyProtection="0"/>
    <xf numFmtId="0" fontId="54" fillId="20" borderId="1" applyNumberFormat="0" applyAlignment="0" applyProtection="0"/>
    <xf numFmtId="0" fontId="6" fillId="52" borderId="2" applyNumberFormat="0" applyAlignment="0" applyProtection="0"/>
    <xf numFmtId="0" fontId="37" fillId="23" borderId="2" applyNumberFormat="0" applyAlignment="0" applyProtection="0"/>
    <xf numFmtId="0" fontId="37" fillId="23" borderId="2" applyNumberFormat="0" applyAlignment="0" applyProtection="0"/>
    <xf numFmtId="0" fontId="6" fillId="52" borderId="2" applyNumberFormat="0" applyAlignment="0" applyProtection="0"/>
    <xf numFmtId="0" fontId="55" fillId="53" borderId="2" applyNumberFormat="0" applyAlignment="0" applyProtection="0"/>
    <xf numFmtId="0" fontId="7" fillId="11" borderId="0" applyNumberFormat="0" applyBorder="0" applyAlignment="0" applyProtection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7" fillId="11" borderId="0" applyNumberFormat="0" applyBorder="0" applyAlignment="0" applyProtection="0"/>
    <xf numFmtId="0" fontId="56" fillId="13" borderId="0" applyNumberFormat="0" applyBorder="0" applyAlignment="0" applyProtection="0"/>
    <xf numFmtId="164" fontId="31" fillId="0" borderId="0" applyFill="0" applyBorder="0" applyAlignment="0" applyProtection="0"/>
    <xf numFmtId="164" fontId="31" fillId="0" borderId="0" applyFont="0" applyFill="0" applyBorder="0" applyAlignment="0" applyProtection="0"/>
    <xf numFmtId="166" fontId="31" fillId="0" borderId="0" applyFill="0" applyBorder="0" applyAlignment="0" applyProtection="0"/>
    <xf numFmtId="166" fontId="31" fillId="0" borderId="0" applyFill="0" applyBorder="0" applyAlignment="0" applyProtection="0"/>
    <xf numFmtId="164" fontId="31" fillId="0" borderId="0" applyFill="0" applyBorder="0" applyAlignment="0" applyProtection="0"/>
    <xf numFmtId="164" fontId="31" fillId="0" borderId="0" applyFill="0" applyBorder="0" applyAlignment="0" applyProtection="0"/>
    <xf numFmtId="166" fontId="2" fillId="0" borderId="0" applyFill="0" applyBorder="0" applyAlignment="0" applyProtection="0"/>
    <xf numFmtId="164" fontId="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ill="0" applyBorder="0" applyAlignment="0" applyProtection="0"/>
    <xf numFmtId="0" fontId="3" fillId="0" borderId="0"/>
    <xf numFmtId="0" fontId="8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69" fillId="0" borderId="4" applyNumberFormat="0" applyFill="0" applyAlignment="0" applyProtection="0"/>
    <xf numFmtId="0" fontId="57" fillId="0" borderId="3" applyNumberFormat="0" applyFill="0" applyAlignment="0" applyProtection="0"/>
    <xf numFmtId="0" fontId="9" fillId="54" borderId="5" applyNumberFormat="0" applyAlignment="0" applyProtection="0"/>
    <xf numFmtId="0" fontId="40" fillId="54" borderId="5" applyNumberFormat="0" applyAlignment="0" applyProtection="0"/>
    <xf numFmtId="0" fontId="40" fillId="54" borderId="5" applyNumberFormat="0" applyAlignment="0" applyProtection="0"/>
    <xf numFmtId="0" fontId="9" fillId="54" borderId="5" applyNumberFormat="0" applyAlignment="0" applyProtection="0"/>
    <xf numFmtId="0" fontId="58" fillId="55" borderId="5" applyNumberFormat="0" applyAlignment="0" applyProtection="0"/>
    <xf numFmtId="0" fontId="10" fillId="0" borderId="6" applyNumberFormat="0" applyFill="0" applyAlignment="0" applyProtection="0"/>
    <xf numFmtId="0" fontId="41" fillId="0" borderId="7" applyNumberFormat="0" applyFill="0" applyAlignment="0" applyProtection="0"/>
    <xf numFmtId="0" fontId="41" fillId="0" borderId="7" applyNumberFormat="0" applyFill="0" applyAlignment="0" applyProtection="0"/>
    <xf numFmtId="0" fontId="10" fillId="0" borderId="6" applyNumberFormat="0" applyFill="0" applyAlignment="0" applyProtection="0"/>
    <xf numFmtId="0" fontId="59" fillId="0" borderId="7" applyNumberFormat="0" applyFill="0" applyAlignment="0" applyProtection="0"/>
    <xf numFmtId="0" fontId="11" fillId="0" borderId="8" applyNumberFormat="0" applyFill="0" applyAlignment="0" applyProtection="0"/>
    <xf numFmtId="0" fontId="42" fillId="0" borderId="8" applyNumberFormat="0" applyFill="0" applyAlignment="0" applyProtection="0"/>
    <xf numFmtId="0" fontId="42" fillId="0" borderId="8" applyNumberFormat="0" applyFill="0" applyAlignment="0" applyProtection="0"/>
    <xf numFmtId="0" fontId="11" fillId="0" borderId="8" applyNumberFormat="0" applyFill="0" applyAlignment="0" applyProtection="0"/>
    <xf numFmtId="0" fontId="60" fillId="0" borderId="8" applyNumberFormat="0" applyFill="0" applyAlignment="0" applyProtection="0"/>
    <xf numFmtId="0" fontId="12" fillId="0" borderId="9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12" fillId="0" borderId="9" applyNumberFormat="0" applyFill="0" applyAlignment="0" applyProtection="0"/>
    <xf numFmtId="0" fontId="61" fillId="0" borderId="10" applyNumberFormat="0" applyFill="0" applyAlignment="0" applyProtection="0"/>
    <xf numFmtId="0" fontId="1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3" fillId="27" borderId="0" applyNumberFormat="0" applyBorder="0" applyAlignment="0" applyProtection="0"/>
    <xf numFmtId="0" fontId="44" fillId="27" borderId="0" applyNumberFormat="0" applyBorder="0" applyAlignment="0" applyProtection="0"/>
    <xf numFmtId="0" fontId="44" fillId="27" borderId="0" applyNumberFormat="0" applyBorder="0" applyAlignment="0" applyProtection="0"/>
    <xf numFmtId="0" fontId="70" fillId="27" borderId="0" applyNumberFormat="0" applyBorder="0" applyAlignment="0" applyProtection="0"/>
    <xf numFmtId="0" fontId="62" fillId="56" borderId="0" applyNumberFormat="0" applyBorder="0" applyAlignment="0" applyProtection="0"/>
    <xf numFmtId="0" fontId="13" fillId="27" borderId="0" applyNumberFormat="0" applyBorder="0" applyAlignment="0" applyProtection="0"/>
    <xf numFmtId="0" fontId="2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72" fillId="0" borderId="0"/>
    <xf numFmtId="0" fontId="31" fillId="0" borderId="0"/>
    <xf numFmtId="0" fontId="27" fillId="0" borderId="0"/>
    <xf numFmtId="0" fontId="2" fillId="0" borderId="0"/>
    <xf numFmtId="0" fontId="27" fillId="0" borderId="0"/>
    <xf numFmtId="0" fontId="31" fillId="0" borderId="0"/>
    <xf numFmtId="0" fontId="2" fillId="0" borderId="0"/>
    <xf numFmtId="0" fontId="3" fillId="0" borderId="0"/>
    <xf numFmtId="0" fontId="2" fillId="0" borderId="0"/>
    <xf numFmtId="0" fontId="1" fillId="0" borderId="0"/>
    <xf numFmtId="0" fontId="31" fillId="0" borderId="0"/>
    <xf numFmtId="0" fontId="2" fillId="0" borderId="0"/>
    <xf numFmtId="0" fontId="3" fillId="0" borderId="0"/>
    <xf numFmtId="0" fontId="31" fillId="0" borderId="0"/>
    <xf numFmtId="0" fontId="31" fillId="0" borderId="0"/>
    <xf numFmtId="0" fontId="2" fillId="0" borderId="0"/>
    <xf numFmtId="0" fontId="27" fillId="0" borderId="0"/>
    <xf numFmtId="0" fontId="27" fillId="0" borderId="0"/>
    <xf numFmtId="0" fontId="14" fillId="52" borderId="1" applyNumberFormat="0" applyAlignment="0" applyProtection="0"/>
    <xf numFmtId="0" fontId="45" fillId="23" borderId="1" applyNumberFormat="0" applyAlignment="0" applyProtection="0"/>
    <xf numFmtId="0" fontId="45" fillId="23" borderId="1" applyNumberFormat="0" applyAlignment="0" applyProtection="0"/>
    <xf numFmtId="0" fontId="71" fillId="52" borderId="1" applyNumberFormat="0" applyAlignment="0" applyProtection="0"/>
    <xf numFmtId="0" fontId="63" fillId="53" borderId="1" applyNumberFormat="0" applyAlignment="0" applyProtection="0"/>
    <xf numFmtId="0" fontId="27" fillId="0" borderId="0" applyNumberFormat="0" applyFill="0" applyBorder="0" applyProtection="0">
      <alignment vertical="top" wrapText="1"/>
    </xf>
    <xf numFmtId="0" fontId="2" fillId="0" borderId="0" applyNumberFormat="0" applyFill="0" applyBorder="0" applyProtection="0">
      <alignment vertical="top" wrapText="1"/>
    </xf>
    <xf numFmtId="0" fontId="2" fillId="0" borderId="0" applyNumberFormat="0" applyFill="0" applyBorder="0" applyProtection="0">
      <alignment vertical="top" wrapText="1"/>
    </xf>
    <xf numFmtId="0" fontId="2" fillId="0" borderId="0" applyNumberFormat="0" applyFill="0" applyBorder="0" applyProtection="0">
      <alignment vertical="top" wrapText="1"/>
    </xf>
    <xf numFmtId="9" fontId="31" fillId="0" borderId="0" applyFont="0" applyFill="0" applyBorder="0" applyAlignment="0" applyProtection="0"/>
    <xf numFmtId="0" fontId="15" fillId="0" borderId="11" applyNumberFormat="0" applyFill="0" applyAlignment="0" applyProtection="0"/>
    <xf numFmtId="0" fontId="46" fillId="0" borderId="12" applyNumberFormat="0" applyFill="0" applyAlignment="0" applyProtection="0"/>
    <xf numFmtId="0" fontId="46" fillId="0" borderId="12" applyNumberFormat="0" applyFill="0" applyAlignment="0" applyProtection="0"/>
    <xf numFmtId="0" fontId="15" fillId="0" borderId="11" applyNumberFormat="0" applyFill="0" applyAlignment="0" applyProtection="0"/>
    <xf numFmtId="0" fontId="64" fillId="0" borderId="12" applyNumberFormat="0" applyFill="0" applyAlignment="0" applyProtection="0"/>
    <xf numFmtId="0" fontId="1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7" fillId="10" borderId="13" applyNumberFormat="0" applyAlignment="0" applyProtection="0"/>
    <xf numFmtId="0" fontId="31" fillId="10" borderId="13" applyNumberFormat="0" applyAlignment="0" applyProtection="0"/>
    <xf numFmtId="0" fontId="31" fillId="10" borderId="13" applyNumberFormat="0" applyAlignment="0" applyProtection="0"/>
    <xf numFmtId="0" fontId="2" fillId="12" borderId="13" applyNumberFormat="0" applyAlignment="0" applyProtection="0"/>
    <xf numFmtId="0" fontId="52" fillId="57" borderId="13" applyNumberFormat="0" applyFont="0" applyAlignment="0" applyProtection="0"/>
    <xf numFmtId="44" fontId="3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1" fillId="0" borderId="0" applyFont="0" applyFill="0" applyBorder="0" applyAlignment="0" applyProtection="0"/>
    <xf numFmtId="0" fontId="19" fillId="7" borderId="0" applyNumberFormat="0" applyBorder="0" applyAlignment="0" applyProtection="0"/>
    <xf numFmtId="0" fontId="50" fillId="7" borderId="0" applyNumberFormat="0" applyBorder="0" applyAlignment="0" applyProtection="0"/>
    <xf numFmtId="0" fontId="50" fillId="7" borderId="0" applyNumberFormat="0" applyBorder="0" applyAlignment="0" applyProtection="0"/>
    <xf numFmtId="0" fontId="19" fillId="58" borderId="0" applyNumberFormat="0" applyBorder="0" applyAlignment="0" applyProtection="0"/>
    <xf numFmtId="0" fontId="67" fillId="9" borderId="0" applyNumberFormat="0" applyBorder="0" applyAlignment="0" applyProtection="0"/>
    <xf numFmtId="0" fontId="19" fillId="7" borderId="0" applyNumberFormat="0" applyBorder="0" applyAlignment="0" applyProtection="0"/>
  </cellStyleXfs>
  <cellXfs count="111">
    <xf numFmtId="0" fontId="2" fillId="0" borderId="0" xfId="0" applyFont="1"/>
    <xf numFmtId="0" fontId="20" fillId="59" borderId="0" xfId="0" applyFont="1" applyFill="1" applyBorder="1"/>
    <xf numFmtId="0" fontId="20" fillId="0" borderId="14" xfId="219" applyFont="1" applyFill="1" applyBorder="1" applyAlignment="1">
      <alignment horizontal="center" vertical="center"/>
    </xf>
    <xf numFmtId="4" fontId="33" fillId="0" borderId="0" xfId="220" applyNumberFormat="1" applyFont="1" applyFill="1" applyBorder="1" applyAlignment="1">
      <alignment horizontal="center" vertical="center"/>
    </xf>
    <xf numFmtId="0" fontId="20" fillId="60" borderId="0" xfId="0" applyFont="1" applyFill="1" applyBorder="1"/>
    <xf numFmtId="0" fontId="20" fillId="60" borderId="0" xfId="0" applyFont="1" applyFill="1" applyBorder="1" applyAlignment="1">
      <alignment horizontal="center" vertical="center"/>
    </xf>
    <xf numFmtId="4" fontId="20" fillId="0" borderId="0" xfId="0" applyNumberFormat="1" applyFont="1" applyFill="1" applyBorder="1"/>
    <xf numFmtId="0" fontId="22" fillId="0" borderId="0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/>
    </xf>
    <xf numFmtId="0" fontId="51" fillId="0" borderId="0" xfId="0" applyFont="1" applyAlignment="1">
      <alignment horizontal="right" wrapText="1"/>
    </xf>
    <xf numFmtId="1" fontId="20" fillId="0" borderId="0" xfId="0" applyNumberFormat="1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 vertical="center"/>
    </xf>
    <xf numFmtId="49" fontId="20" fillId="0" borderId="0" xfId="0" applyNumberFormat="1" applyFont="1" applyFill="1" applyBorder="1" applyAlignment="1">
      <alignment horizontal="left" vertical="center"/>
    </xf>
    <xf numFmtId="0" fontId="20" fillId="0" borderId="0" xfId="0" applyFont="1" applyFill="1" applyBorder="1"/>
    <xf numFmtId="0" fontId="20" fillId="0" borderId="0" xfId="0" applyFont="1" applyFill="1" applyBorder="1" applyAlignment="1">
      <alignment vertical="center"/>
    </xf>
    <xf numFmtId="0" fontId="20" fillId="0" borderId="0" xfId="219" applyFont="1" applyFill="1" applyBorder="1" applyAlignment="1">
      <alignment horizontal="center" vertical="center"/>
    </xf>
    <xf numFmtId="1" fontId="28" fillId="0" borderId="0" xfId="0" applyNumberFormat="1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center" vertical="center"/>
    </xf>
    <xf numFmtId="2" fontId="26" fillId="0" borderId="0" xfId="0" applyNumberFormat="1" applyFont="1" applyFill="1" applyBorder="1" applyAlignment="1">
      <alignment horizontal="center" vertical="center"/>
    </xf>
    <xf numFmtId="49" fontId="20" fillId="0" borderId="14" xfId="0" applyNumberFormat="1" applyFont="1" applyFill="1" applyBorder="1" applyAlignment="1">
      <alignment horizontal="left" vertical="center" wrapText="1"/>
    </xf>
    <xf numFmtId="0" fontId="22" fillId="0" borderId="14" xfId="0" applyFont="1" applyFill="1" applyBorder="1" applyAlignment="1">
      <alignment horizontal="center" vertical="center"/>
    </xf>
    <xf numFmtId="1" fontId="23" fillId="0" borderId="14" xfId="0" applyNumberFormat="1" applyFont="1" applyFill="1" applyBorder="1" applyAlignment="1">
      <alignment horizontal="center" vertical="center"/>
    </xf>
    <xf numFmtId="49" fontId="23" fillId="0" borderId="14" xfId="0" applyNumberFormat="1" applyFont="1" applyFill="1" applyBorder="1" applyAlignment="1">
      <alignment horizontal="center" vertical="center"/>
    </xf>
    <xf numFmtId="0" fontId="23" fillId="0" borderId="14" xfId="0" applyFont="1" applyFill="1" applyBorder="1" applyAlignment="1">
      <alignment horizontal="center" vertical="center"/>
    </xf>
    <xf numFmtId="1" fontId="26" fillId="0" borderId="14" xfId="0" applyNumberFormat="1" applyFont="1" applyFill="1" applyBorder="1" applyAlignment="1">
      <alignment horizontal="center" vertical="center" wrapText="1"/>
    </xf>
    <xf numFmtId="4" fontId="26" fillId="0" borderId="14" xfId="0" applyNumberFormat="1" applyFont="1" applyFill="1" applyBorder="1" applyAlignment="1">
      <alignment horizontal="center" vertical="center"/>
    </xf>
    <xf numFmtId="2" fontId="22" fillId="0" borderId="16" xfId="0" applyNumberFormat="1" applyFont="1" applyFill="1" applyBorder="1" applyAlignment="1">
      <alignment horizontal="center" vertical="center"/>
    </xf>
    <xf numFmtId="0" fontId="23" fillId="0" borderId="16" xfId="0" applyNumberFormat="1" applyFont="1" applyFill="1" applyBorder="1" applyAlignment="1">
      <alignment horizontal="center" vertical="center"/>
    </xf>
    <xf numFmtId="1" fontId="26" fillId="0" borderId="0" xfId="220" applyNumberFormat="1" applyFont="1" applyFill="1" applyBorder="1" applyAlignment="1">
      <alignment horizontal="center" vertical="center"/>
    </xf>
    <xf numFmtId="0" fontId="32" fillId="0" borderId="0" xfId="220" applyNumberFormat="1" applyFont="1" applyFill="1" applyBorder="1" applyAlignment="1">
      <alignment vertical="center" wrapText="1"/>
    </xf>
    <xf numFmtId="1" fontId="20" fillId="0" borderId="14" xfId="0" applyNumberFormat="1" applyFont="1" applyFill="1" applyBorder="1" applyAlignment="1">
      <alignment horizontal="center" vertical="center" wrapText="1"/>
    </xf>
    <xf numFmtId="1" fontId="23" fillId="0" borderId="19" xfId="0" applyNumberFormat="1" applyFont="1" applyFill="1" applyBorder="1" applyAlignment="1">
      <alignment horizontal="center" vertical="center"/>
    </xf>
    <xf numFmtId="0" fontId="23" fillId="0" borderId="21" xfId="0" applyFont="1" applyFill="1" applyBorder="1" applyAlignment="1">
      <alignment horizontal="center" vertical="center"/>
    </xf>
    <xf numFmtId="1" fontId="20" fillId="0" borderId="19" xfId="0" applyNumberFormat="1" applyFont="1" applyFill="1" applyBorder="1" applyAlignment="1">
      <alignment horizontal="center" vertical="center"/>
    </xf>
    <xf numFmtId="4" fontId="26" fillId="0" borderId="21" xfId="0" applyNumberFormat="1" applyFont="1" applyFill="1" applyBorder="1" applyAlignment="1">
      <alignment horizontal="right" vertical="center"/>
    </xf>
    <xf numFmtId="4" fontId="29" fillId="0" borderId="21" xfId="0" applyNumberFormat="1" applyFont="1" applyFill="1" applyBorder="1" applyAlignment="1">
      <alignment vertical="center" wrapText="1"/>
    </xf>
    <xf numFmtId="0" fontId="20" fillId="65" borderId="0" xfId="0" applyFont="1" applyFill="1" applyBorder="1"/>
    <xf numFmtId="49" fontId="22" fillId="67" borderId="19" xfId="0" applyNumberFormat="1" applyFont="1" applyFill="1" applyBorder="1" applyAlignment="1">
      <alignment horizontal="center" vertical="center" wrapText="1"/>
    </xf>
    <xf numFmtId="49" fontId="22" fillId="67" borderId="14" xfId="0" applyNumberFormat="1" applyFont="1" applyFill="1" applyBorder="1" applyAlignment="1">
      <alignment horizontal="center" vertical="center" wrapText="1"/>
    </xf>
    <xf numFmtId="49" fontId="22" fillId="67" borderId="14" xfId="0" applyNumberFormat="1" applyFont="1" applyFill="1" applyBorder="1" applyAlignment="1">
      <alignment horizontal="left" vertical="center" wrapText="1"/>
    </xf>
    <xf numFmtId="0" fontId="25" fillId="67" borderId="14" xfId="0" applyFont="1" applyFill="1" applyBorder="1" applyAlignment="1">
      <alignment horizontal="center" vertical="center"/>
    </xf>
    <xf numFmtId="2" fontId="25" fillId="67" borderId="16" xfId="0" applyNumberFormat="1" applyFont="1" applyFill="1" applyBorder="1" applyAlignment="1">
      <alignment horizontal="center" vertical="center"/>
    </xf>
    <xf numFmtId="4" fontId="20" fillId="66" borderId="0" xfId="0" applyNumberFormat="1" applyFont="1" applyFill="1" applyBorder="1"/>
    <xf numFmtId="0" fontId="20" fillId="66" borderId="0" xfId="0" applyFont="1" applyFill="1" applyBorder="1"/>
    <xf numFmtId="2" fontId="25" fillId="67" borderId="21" xfId="0" applyNumberFormat="1" applyFont="1" applyFill="1" applyBorder="1" applyAlignment="1">
      <alignment horizontal="center" vertical="center"/>
    </xf>
    <xf numFmtId="2" fontId="26" fillId="68" borderId="14" xfId="0" applyNumberFormat="1" applyFont="1" applyFill="1" applyBorder="1" applyAlignment="1">
      <alignment horizontal="center" vertical="center"/>
    </xf>
    <xf numFmtId="2" fontId="26" fillId="68" borderId="16" xfId="0" applyNumberFormat="1" applyFont="1" applyFill="1" applyBorder="1" applyAlignment="1">
      <alignment horizontal="center" vertical="center"/>
    </xf>
    <xf numFmtId="4" fontId="26" fillId="68" borderId="22" xfId="0" applyNumberFormat="1" applyFont="1" applyFill="1" applyBorder="1" applyAlignment="1">
      <alignment horizontal="center" vertical="center"/>
    </xf>
    <xf numFmtId="165" fontId="26" fillId="0" borderId="14" xfId="0" applyNumberFormat="1" applyFont="1" applyFill="1" applyBorder="1" applyAlignment="1">
      <alignment horizontal="center" vertical="center"/>
    </xf>
    <xf numFmtId="0" fontId="20" fillId="0" borderId="23" xfId="219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30" fillId="0" borderId="36" xfId="218" applyFont="1" applyBorder="1" applyAlignment="1">
      <alignment horizontal="left" wrapText="1"/>
    </xf>
    <xf numFmtId="0" fontId="21" fillId="0" borderId="36" xfId="218" applyFont="1" applyBorder="1" applyAlignment="1">
      <alignment horizontal="center" wrapText="1"/>
    </xf>
    <xf numFmtId="2" fontId="21" fillId="0" borderId="36" xfId="218" applyNumberFormat="1" applyFont="1" applyBorder="1" applyAlignment="1">
      <alignment horizontal="center" wrapText="1"/>
    </xf>
    <xf numFmtId="0" fontId="20" fillId="0" borderId="36" xfId="0" applyFont="1" applyFill="1" applyBorder="1"/>
    <xf numFmtId="4" fontId="20" fillId="0" borderId="36" xfId="0" applyNumberFormat="1" applyFont="1" applyFill="1" applyBorder="1"/>
    <xf numFmtId="0" fontId="20" fillId="60" borderId="36" xfId="0" applyFont="1" applyFill="1" applyBorder="1"/>
    <xf numFmtId="0" fontId="20" fillId="0" borderId="37" xfId="0" applyFont="1" applyFill="1" applyBorder="1"/>
    <xf numFmtId="0" fontId="20" fillId="68" borderId="14" xfId="0" applyFont="1" applyFill="1" applyBorder="1" applyAlignment="1">
      <alignment horizontal="center" vertical="center"/>
    </xf>
    <xf numFmtId="4" fontId="26" fillId="68" borderId="14" xfId="0" applyNumberFormat="1" applyFont="1" applyFill="1" applyBorder="1" applyAlignment="1">
      <alignment horizontal="center" vertical="center"/>
    </xf>
    <xf numFmtId="4" fontId="20" fillId="68" borderId="0" xfId="0" applyNumberFormat="1" applyFont="1" applyFill="1" applyBorder="1"/>
    <xf numFmtId="0" fontId="20" fillId="68" borderId="0" xfId="0" applyFont="1" applyFill="1" applyBorder="1"/>
    <xf numFmtId="4" fontId="26" fillId="68" borderId="21" xfId="0" applyNumberFormat="1" applyFont="1" applyFill="1" applyBorder="1" applyAlignment="1">
      <alignment horizontal="right" vertical="center"/>
    </xf>
    <xf numFmtId="4" fontId="22" fillId="0" borderId="25" xfId="0" applyNumberFormat="1" applyFont="1" applyFill="1" applyBorder="1" applyAlignment="1">
      <alignment horizontal="center" vertical="center"/>
    </xf>
    <xf numFmtId="1" fontId="20" fillId="68" borderId="14" xfId="0" applyNumberFormat="1" applyFont="1" applyFill="1" applyBorder="1" applyAlignment="1">
      <alignment horizontal="center" vertical="center" wrapText="1"/>
    </xf>
    <xf numFmtId="49" fontId="20" fillId="68" borderId="14" xfId="0" applyNumberFormat="1" applyFont="1" applyFill="1" applyBorder="1" applyAlignment="1">
      <alignment horizontal="left" vertical="center" wrapText="1"/>
    </xf>
    <xf numFmtId="1" fontId="26" fillId="68" borderId="14" xfId="0" applyNumberFormat="1" applyFont="1" applyFill="1" applyBorder="1" applyAlignment="1">
      <alignment horizontal="center" vertical="center" wrapText="1"/>
    </xf>
    <xf numFmtId="49" fontId="22" fillId="68" borderId="14" xfId="0" applyNumberFormat="1" applyFont="1" applyFill="1" applyBorder="1" applyAlignment="1">
      <alignment horizontal="center" vertical="center" wrapText="1"/>
    </xf>
    <xf numFmtId="49" fontId="20" fillId="0" borderId="19" xfId="0" applyNumberFormat="1" applyFont="1" applyFill="1" applyBorder="1" applyAlignment="1">
      <alignment horizontal="center" vertical="center" wrapText="1"/>
    </xf>
    <xf numFmtId="4" fontId="26" fillId="0" borderId="14" xfId="0" applyNumberFormat="1" applyFont="1" applyBorder="1" applyAlignment="1">
      <alignment horizontal="center" vertical="center"/>
    </xf>
    <xf numFmtId="4" fontId="20" fillId="0" borderId="0" xfId="0" applyNumberFormat="1" applyFont="1"/>
    <xf numFmtId="0" fontId="20" fillId="0" borderId="0" xfId="0" applyFont="1"/>
    <xf numFmtId="0" fontId="20" fillId="68" borderId="23" xfId="219" applyFont="1" applyFill="1" applyBorder="1" applyAlignment="1">
      <alignment horizontal="center" vertical="center"/>
    </xf>
    <xf numFmtId="165" fontId="26" fillId="68" borderId="14" xfId="0" applyNumberFormat="1" applyFont="1" applyFill="1" applyBorder="1" applyAlignment="1">
      <alignment horizontal="center" vertical="center"/>
    </xf>
    <xf numFmtId="49" fontId="22" fillId="69" borderId="19" xfId="0" applyNumberFormat="1" applyFont="1" applyFill="1" applyBorder="1" applyAlignment="1">
      <alignment horizontal="center" vertical="center" wrapText="1"/>
    </xf>
    <xf numFmtId="49" fontId="22" fillId="69" borderId="14" xfId="0" applyNumberFormat="1" applyFont="1" applyFill="1" applyBorder="1" applyAlignment="1">
      <alignment horizontal="center" vertical="center" wrapText="1"/>
    </xf>
    <xf numFmtId="49" fontId="22" fillId="69" borderId="14" xfId="0" applyNumberFormat="1" applyFont="1" applyFill="1" applyBorder="1" applyAlignment="1">
      <alignment horizontal="left" vertical="center" wrapText="1"/>
    </xf>
    <xf numFmtId="49" fontId="20" fillId="69" borderId="14" xfId="0" applyNumberFormat="1" applyFont="1" applyFill="1" applyBorder="1" applyAlignment="1">
      <alignment horizontal="left" vertical="center" wrapText="1"/>
    </xf>
    <xf numFmtId="2" fontId="25" fillId="67" borderId="14" xfId="0" applyNumberFormat="1" applyFont="1" applyFill="1" applyBorder="1" applyAlignment="1">
      <alignment horizontal="center" vertical="center"/>
    </xf>
    <xf numFmtId="0" fontId="20" fillId="68" borderId="14" xfId="219" applyFont="1" applyFill="1" applyBorder="1" applyAlignment="1">
      <alignment horizontal="center" vertical="center"/>
    </xf>
    <xf numFmtId="49" fontId="29" fillId="0" borderId="20" xfId="0" applyNumberFormat="1" applyFont="1" applyFill="1" applyBorder="1" applyAlignment="1">
      <alignment horizontal="right" vertical="center" wrapText="1"/>
    </xf>
    <xf numFmtId="49" fontId="29" fillId="0" borderId="22" xfId="0" applyNumberFormat="1" applyFont="1" applyFill="1" applyBorder="1" applyAlignment="1">
      <alignment horizontal="right" vertical="center" wrapText="1"/>
    </xf>
    <xf numFmtId="0" fontId="74" fillId="0" borderId="35" xfId="218" applyFont="1" applyBorder="1" applyAlignment="1">
      <alignment horizontal="center" vertical="center"/>
    </xf>
    <xf numFmtId="0" fontId="74" fillId="0" borderId="36" xfId="218" applyFont="1" applyBorder="1" applyAlignment="1">
      <alignment horizontal="center" vertical="center"/>
    </xf>
    <xf numFmtId="0" fontId="74" fillId="0" borderId="37" xfId="218" applyFont="1" applyBorder="1" applyAlignment="1">
      <alignment horizontal="center" vertical="center"/>
    </xf>
    <xf numFmtId="1" fontId="29" fillId="0" borderId="26" xfId="0" applyNumberFormat="1" applyFont="1" applyFill="1" applyBorder="1" applyAlignment="1">
      <alignment horizontal="center" vertical="center" wrapText="1"/>
    </xf>
    <xf numFmtId="1" fontId="29" fillId="0" borderId="27" xfId="0" applyNumberFormat="1" applyFont="1" applyFill="1" applyBorder="1" applyAlignment="1">
      <alignment horizontal="center" vertical="center" wrapText="1"/>
    </xf>
    <xf numFmtId="49" fontId="22" fillId="0" borderId="27" xfId="0" applyNumberFormat="1" applyFont="1" applyBorder="1" applyAlignment="1">
      <alignment horizontal="center" vertical="center" wrapText="1"/>
    </xf>
    <xf numFmtId="49" fontId="22" fillId="0" borderId="14" xfId="0" applyNumberFormat="1" applyFont="1" applyBorder="1" applyAlignment="1">
      <alignment horizontal="center" vertical="center" wrapText="1"/>
    </xf>
    <xf numFmtId="0" fontId="22" fillId="0" borderId="27" xfId="0" applyFont="1" applyFill="1" applyBorder="1" applyAlignment="1">
      <alignment horizontal="center" vertical="center"/>
    </xf>
    <xf numFmtId="0" fontId="22" fillId="0" borderId="23" xfId="0" applyFont="1" applyFill="1" applyBorder="1" applyAlignment="1">
      <alignment horizontal="center" vertical="center"/>
    </xf>
    <xf numFmtId="49" fontId="22" fillId="0" borderId="26" xfId="0" applyNumberFormat="1" applyFont="1" applyBorder="1" applyAlignment="1">
      <alignment horizontal="center" vertical="center" wrapText="1"/>
    </xf>
    <xf numFmtId="0" fontId="22" fillId="0" borderId="34" xfId="0" applyFont="1" applyFill="1" applyBorder="1" applyAlignment="1">
      <alignment horizontal="center" vertical="center" wrapText="1"/>
    </xf>
    <xf numFmtId="0" fontId="22" fillId="0" borderId="28" xfId="0" applyFont="1" applyFill="1" applyBorder="1" applyAlignment="1">
      <alignment horizontal="center" vertical="center" wrapText="1"/>
    </xf>
    <xf numFmtId="0" fontId="21" fillId="0" borderId="35" xfId="218" applyFont="1" applyBorder="1" applyAlignment="1">
      <alignment horizontal="center" vertical="center" wrapText="1"/>
    </xf>
    <xf numFmtId="0" fontId="21" fillId="0" borderId="36" xfId="218" applyFont="1" applyBorder="1" applyAlignment="1">
      <alignment horizontal="center" vertical="center" wrapText="1"/>
    </xf>
    <xf numFmtId="0" fontId="21" fillId="0" borderId="37" xfId="218" applyFont="1" applyBorder="1" applyAlignment="1">
      <alignment horizontal="center" vertical="center" wrapText="1"/>
    </xf>
    <xf numFmtId="0" fontId="21" fillId="0" borderId="35" xfId="218" applyFont="1" applyBorder="1" applyAlignment="1">
      <alignment horizontal="center" wrapText="1"/>
    </xf>
    <xf numFmtId="0" fontId="21" fillId="0" borderId="36" xfId="218" applyFont="1" applyBorder="1" applyAlignment="1">
      <alignment horizontal="center" wrapText="1"/>
    </xf>
    <xf numFmtId="1" fontId="22" fillId="0" borderId="32" xfId="0" applyNumberFormat="1" applyFont="1" applyFill="1" applyBorder="1" applyAlignment="1">
      <alignment horizontal="center" vertical="center"/>
    </xf>
    <xf numFmtId="1" fontId="22" fillId="0" borderId="19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left" wrapText="1"/>
    </xf>
    <xf numFmtId="49" fontId="29" fillId="0" borderId="24" xfId="0" applyNumberFormat="1" applyFont="1" applyFill="1" applyBorder="1" applyAlignment="1">
      <alignment horizontal="center" vertical="center"/>
    </xf>
    <xf numFmtId="49" fontId="29" fillId="0" borderId="0" xfId="0" applyNumberFormat="1" applyFont="1" applyFill="1" applyBorder="1" applyAlignment="1">
      <alignment horizontal="center" vertical="center"/>
    </xf>
    <xf numFmtId="49" fontId="29" fillId="0" borderId="18" xfId="0" applyNumberFormat="1" applyFont="1" applyFill="1" applyBorder="1" applyAlignment="1">
      <alignment horizontal="center" vertical="center"/>
    </xf>
    <xf numFmtId="49" fontId="29" fillId="0" borderId="30" xfId="0" applyNumberFormat="1" applyFont="1" applyFill="1" applyBorder="1" applyAlignment="1">
      <alignment horizontal="center" vertical="center"/>
    </xf>
    <xf numFmtId="49" fontId="29" fillId="0" borderId="31" xfId="0" applyNumberFormat="1" applyFont="1" applyFill="1" applyBorder="1" applyAlignment="1">
      <alignment horizontal="center" vertical="center"/>
    </xf>
    <xf numFmtId="49" fontId="29" fillId="0" borderId="33" xfId="0" applyNumberFormat="1" applyFont="1" applyFill="1" applyBorder="1" applyAlignment="1">
      <alignment horizontal="center" vertical="center"/>
    </xf>
    <xf numFmtId="0" fontId="29" fillId="0" borderId="29" xfId="0" applyFont="1" applyFill="1" applyBorder="1" applyAlignment="1">
      <alignment horizontal="center" vertical="center"/>
    </xf>
    <xf numFmtId="0" fontId="29" fillId="0" borderId="15" xfId="0" applyFont="1" applyFill="1" applyBorder="1" applyAlignment="1">
      <alignment horizontal="center" vertical="center"/>
    </xf>
    <xf numFmtId="0" fontId="29" fillId="0" borderId="17" xfId="0" applyFont="1" applyFill="1" applyBorder="1" applyAlignment="1">
      <alignment horizontal="center" vertical="center"/>
    </xf>
  </cellXfs>
  <cellStyles count="264">
    <cellStyle name="0" xfId="1" xr:uid="{00000000-0005-0000-0000-000000000000}"/>
    <cellStyle name="1" xfId="2" xr:uid="{00000000-0005-0000-0000-000001000000}"/>
    <cellStyle name="1.1" xfId="3" xr:uid="{00000000-0005-0000-0000-000002000000}"/>
    <cellStyle name="11" xfId="4" xr:uid="{00000000-0005-0000-0000-000003000000}"/>
    <cellStyle name="20% — akcent 1" xfId="5" builtinId="30" customBuiltin="1"/>
    <cellStyle name="20% - akcent 1 2" xfId="6" xr:uid="{00000000-0005-0000-0000-000005000000}"/>
    <cellStyle name="20% - akcent 1 2 2" xfId="7" xr:uid="{00000000-0005-0000-0000-000006000000}"/>
    <cellStyle name="20% - akcent 1 2 3" xfId="8" xr:uid="{00000000-0005-0000-0000-000007000000}"/>
    <cellStyle name="20% - akcent 1 3" xfId="9" xr:uid="{00000000-0005-0000-0000-000008000000}"/>
    <cellStyle name="20% - akcent 1 3 2" xfId="10" xr:uid="{00000000-0005-0000-0000-000009000000}"/>
    <cellStyle name="20% — akcent 2" xfId="11" builtinId="34" customBuiltin="1"/>
    <cellStyle name="20% - akcent 2 2" xfId="12" xr:uid="{00000000-0005-0000-0000-00000B000000}"/>
    <cellStyle name="20% - akcent 2 2 2" xfId="13" xr:uid="{00000000-0005-0000-0000-00000C000000}"/>
    <cellStyle name="20% - akcent 2 2 3" xfId="14" xr:uid="{00000000-0005-0000-0000-00000D000000}"/>
    <cellStyle name="20% - akcent 2 3" xfId="15" xr:uid="{00000000-0005-0000-0000-00000E000000}"/>
    <cellStyle name="20% - akcent 2 3 2" xfId="16" xr:uid="{00000000-0005-0000-0000-00000F000000}"/>
    <cellStyle name="20% — akcent 3" xfId="17" builtinId="38" customBuiltin="1"/>
    <cellStyle name="20% - akcent 3 2" xfId="18" xr:uid="{00000000-0005-0000-0000-000011000000}"/>
    <cellStyle name="20% - akcent 3 2 2" xfId="19" xr:uid="{00000000-0005-0000-0000-000012000000}"/>
    <cellStyle name="20% - akcent 3 2 3" xfId="20" xr:uid="{00000000-0005-0000-0000-000013000000}"/>
    <cellStyle name="20% - akcent 3 3" xfId="21" xr:uid="{00000000-0005-0000-0000-000014000000}"/>
    <cellStyle name="20% - akcent 3 3 2" xfId="22" xr:uid="{00000000-0005-0000-0000-000015000000}"/>
    <cellStyle name="20% — akcent 4" xfId="23" builtinId="42" customBuiltin="1"/>
    <cellStyle name="20% - akcent 4 2" xfId="24" xr:uid="{00000000-0005-0000-0000-000017000000}"/>
    <cellStyle name="20% - akcent 4 2 2" xfId="25" xr:uid="{00000000-0005-0000-0000-000018000000}"/>
    <cellStyle name="20% - akcent 4 2 3" xfId="26" xr:uid="{00000000-0005-0000-0000-000019000000}"/>
    <cellStyle name="20% - akcent 4 3" xfId="27" xr:uid="{00000000-0005-0000-0000-00001A000000}"/>
    <cellStyle name="20% - akcent 4 3 2" xfId="28" xr:uid="{00000000-0005-0000-0000-00001B000000}"/>
    <cellStyle name="20% — akcent 5" xfId="29" builtinId="46" customBuiltin="1"/>
    <cellStyle name="20% - akcent 5 2" xfId="30" xr:uid="{00000000-0005-0000-0000-00001D000000}"/>
    <cellStyle name="20% - akcent 5 2 2" xfId="31" xr:uid="{00000000-0005-0000-0000-00001E000000}"/>
    <cellStyle name="20% - akcent 5 2 3" xfId="32" xr:uid="{00000000-0005-0000-0000-00001F000000}"/>
    <cellStyle name="20% - akcent 5 3" xfId="33" xr:uid="{00000000-0005-0000-0000-000020000000}"/>
    <cellStyle name="20% - akcent 5 3 2" xfId="34" xr:uid="{00000000-0005-0000-0000-000021000000}"/>
    <cellStyle name="20% — akcent 6" xfId="35" builtinId="50" customBuiltin="1"/>
    <cellStyle name="20% - akcent 6 2" xfId="36" xr:uid="{00000000-0005-0000-0000-000023000000}"/>
    <cellStyle name="20% - akcent 6 2 2" xfId="37" xr:uid="{00000000-0005-0000-0000-000024000000}"/>
    <cellStyle name="20% - akcent 6 2 3" xfId="38" xr:uid="{00000000-0005-0000-0000-000025000000}"/>
    <cellStyle name="20% - akcent 6 3" xfId="39" xr:uid="{00000000-0005-0000-0000-000026000000}"/>
    <cellStyle name="20% - akcent 6 3 2" xfId="40" xr:uid="{00000000-0005-0000-0000-000027000000}"/>
    <cellStyle name="40% — akcent 1" xfId="41" builtinId="31" customBuiltin="1"/>
    <cellStyle name="40% - akcent 1 2" xfId="42" xr:uid="{00000000-0005-0000-0000-000029000000}"/>
    <cellStyle name="40% - akcent 1 2 2" xfId="43" xr:uid="{00000000-0005-0000-0000-00002A000000}"/>
    <cellStyle name="40% - akcent 1 2 3" xfId="44" xr:uid="{00000000-0005-0000-0000-00002B000000}"/>
    <cellStyle name="40% - akcent 1 3" xfId="45" xr:uid="{00000000-0005-0000-0000-00002C000000}"/>
    <cellStyle name="40% - akcent 1 3 2" xfId="46" xr:uid="{00000000-0005-0000-0000-00002D000000}"/>
    <cellStyle name="40% — akcent 2" xfId="47" builtinId="35" customBuiltin="1"/>
    <cellStyle name="40% - akcent 2 2" xfId="48" xr:uid="{00000000-0005-0000-0000-00002F000000}"/>
    <cellStyle name="40% - akcent 2 2 2" xfId="49" xr:uid="{00000000-0005-0000-0000-000030000000}"/>
    <cellStyle name="40% - akcent 2 2 3" xfId="50" xr:uid="{00000000-0005-0000-0000-000031000000}"/>
    <cellStyle name="40% - akcent 2 3" xfId="51" xr:uid="{00000000-0005-0000-0000-000032000000}"/>
    <cellStyle name="40% — akcent 3" xfId="52" builtinId="39" customBuiltin="1"/>
    <cellStyle name="40% - akcent 3 2" xfId="53" xr:uid="{00000000-0005-0000-0000-000034000000}"/>
    <cellStyle name="40% - akcent 3 2 2" xfId="54" xr:uid="{00000000-0005-0000-0000-000035000000}"/>
    <cellStyle name="40% - akcent 3 2 3" xfId="55" xr:uid="{00000000-0005-0000-0000-000036000000}"/>
    <cellStyle name="40% - akcent 3 3" xfId="56" xr:uid="{00000000-0005-0000-0000-000037000000}"/>
    <cellStyle name="40% — akcent 4" xfId="57" builtinId="43" customBuiltin="1"/>
    <cellStyle name="40% - akcent 4 2" xfId="58" xr:uid="{00000000-0005-0000-0000-000039000000}"/>
    <cellStyle name="40% - akcent 4 2 2" xfId="59" xr:uid="{00000000-0005-0000-0000-00003A000000}"/>
    <cellStyle name="40% - akcent 4 2 3" xfId="60" xr:uid="{00000000-0005-0000-0000-00003B000000}"/>
    <cellStyle name="40% - akcent 4 3" xfId="61" xr:uid="{00000000-0005-0000-0000-00003C000000}"/>
    <cellStyle name="40% - akcent 4 3 2" xfId="62" xr:uid="{00000000-0005-0000-0000-00003D000000}"/>
    <cellStyle name="40% — akcent 5" xfId="63" builtinId="47" customBuiltin="1"/>
    <cellStyle name="40% - akcent 5 2" xfId="64" xr:uid="{00000000-0005-0000-0000-00003F000000}"/>
    <cellStyle name="40% - akcent 5 2 2" xfId="65" xr:uid="{00000000-0005-0000-0000-000040000000}"/>
    <cellStyle name="40% - akcent 5 2 3" xfId="66" xr:uid="{00000000-0005-0000-0000-000041000000}"/>
    <cellStyle name="40% - akcent 5 3" xfId="67" xr:uid="{00000000-0005-0000-0000-000042000000}"/>
    <cellStyle name="40% - akcent 5 3 2" xfId="68" xr:uid="{00000000-0005-0000-0000-000043000000}"/>
    <cellStyle name="40% — akcent 6" xfId="69" builtinId="51" customBuiltin="1"/>
    <cellStyle name="40% - akcent 6 2" xfId="70" xr:uid="{00000000-0005-0000-0000-000045000000}"/>
    <cellStyle name="40% - akcent 6 2 2" xfId="71" xr:uid="{00000000-0005-0000-0000-000046000000}"/>
    <cellStyle name="40% - akcent 6 2 3" xfId="72" xr:uid="{00000000-0005-0000-0000-000047000000}"/>
    <cellStyle name="40% - akcent 6 3" xfId="73" xr:uid="{00000000-0005-0000-0000-000048000000}"/>
    <cellStyle name="40% - akcent 6 3 2" xfId="74" xr:uid="{00000000-0005-0000-0000-000049000000}"/>
    <cellStyle name="60% — akcent 1" xfId="75" builtinId="32" customBuiltin="1"/>
    <cellStyle name="60% - akcent 1 2" xfId="76" xr:uid="{00000000-0005-0000-0000-00004B000000}"/>
    <cellStyle name="60% - akcent 1 2 2" xfId="77" xr:uid="{00000000-0005-0000-0000-00004C000000}"/>
    <cellStyle name="60% - akcent 1 2 3" xfId="78" xr:uid="{00000000-0005-0000-0000-00004D000000}"/>
    <cellStyle name="60% - akcent 1 3" xfId="79" xr:uid="{00000000-0005-0000-0000-00004E000000}"/>
    <cellStyle name="60% — akcent 2" xfId="80" builtinId="36" customBuiltin="1"/>
    <cellStyle name="60% - akcent 2 2" xfId="81" xr:uid="{00000000-0005-0000-0000-000050000000}"/>
    <cellStyle name="60% - akcent 2 2 2" xfId="82" xr:uid="{00000000-0005-0000-0000-000051000000}"/>
    <cellStyle name="60% - akcent 2 2 3" xfId="83" xr:uid="{00000000-0005-0000-0000-000052000000}"/>
    <cellStyle name="60% - akcent 2 3" xfId="84" xr:uid="{00000000-0005-0000-0000-000053000000}"/>
    <cellStyle name="60% — akcent 3" xfId="85" builtinId="40" customBuiltin="1"/>
    <cellStyle name="60% - akcent 3 2" xfId="86" xr:uid="{00000000-0005-0000-0000-000055000000}"/>
    <cellStyle name="60% - akcent 3 2 2" xfId="87" xr:uid="{00000000-0005-0000-0000-000056000000}"/>
    <cellStyle name="60% - akcent 3 2 3" xfId="88" xr:uid="{00000000-0005-0000-0000-000057000000}"/>
    <cellStyle name="60% - akcent 3 3" xfId="89" xr:uid="{00000000-0005-0000-0000-000058000000}"/>
    <cellStyle name="60% — akcent 4" xfId="90" builtinId="44" customBuiltin="1"/>
    <cellStyle name="60% - akcent 4 2" xfId="91" xr:uid="{00000000-0005-0000-0000-00005A000000}"/>
    <cellStyle name="60% - akcent 4 2 2" xfId="92" xr:uid="{00000000-0005-0000-0000-00005B000000}"/>
    <cellStyle name="60% - akcent 4 2 3" xfId="93" xr:uid="{00000000-0005-0000-0000-00005C000000}"/>
    <cellStyle name="60% - akcent 4 3" xfId="94" xr:uid="{00000000-0005-0000-0000-00005D000000}"/>
    <cellStyle name="60% - akcent 4 3 2" xfId="95" xr:uid="{00000000-0005-0000-0000-00005E000000}"/>
    <cellStyle name="60% — akcent 5" xfId="96" builtinId="48" customBuiltin="1"/>
    <cellStyle name="60% - akcent 5 2" xfId="97" xr:uid="{00000000-0005-0000-0000-000060000000}"/>
    <cellStyle name="60% - akcent 5 2 2" xfId="98" xr:uid="{00000000-0005-0000-0000-000061000000}"/>
    <cellStyle name="60% - akcent 5 2 3" xfId="99" xr:uid="{00000000-0005-0000-0000-000062000000}"/>
    <cellStyle name="60% - akcent 5 3" xfId="100" xr:uid="{00000000-0005-0000-0000-000063000000}"/>
    <cellStyle name="60% — akcent 6" xfId="101" builtinId="52" customBuiltin="1"/>
    <cellStyle name="60% - akcent 6 2" xfId="102" xr:uid="{00000000-0005-0000-0000-000065000000}"/>
    <cellStyle name="60% - akcent 6 2 2" xfId="103" xr:uid="{00000000-0005-0000-0000-000066000000}"/>
    <cellStyle name="60% - akcent 6 2 3" xfId="104" xr:uid="{00000000-0005-0000-0000-000067000000}"/>
    <cellStyle name="60% - akcent 6 3" xfId="105" xr:uid="{00000000-0005-0000-0000-000068000000}"/>
    <cellStyle name="60% - akcent 6 3 2" xfId="106" xr:uid="{00000000-0005-0000-0000-000069000000}"/>
    <cellStyle name="Akcent 1" xfId="107" builtinId="29" customBuiltin="1"/>
    <cellStyle name="Akcent 1 2" xfId="108" xr:uid="{00000000-0005-0000-0000-00006B000000}"/>
    <cellStyle name="Akcent 1 2 2" xfId="109" xr:uid="{00000000-0005-0000-0000-00006C000000}"/>
    <cellStyle name="Akcent 1 2 3" xfId="110" xr:uid="{00000000-0005-0000-0000-00006D000000}"/>
    <cellStyle name="Akcent 1 3" xfId="111" xr:uid="{00000000-0005-0000-0000-00006E000000}"/>
    <cellStyle name="Akcent 2" xfId="112" builtinId="33" customBuiltin="1"/>
    <cellStyle name="Akcent 2 2" xfId="113" xr:uid="{00000000-0005-0000-0000-000070000000}"/>
    <cellStyle name="Akcent 2 2 2" xfId="114" xr:uid="{00000000-0005-0000-0000-000071000000}"/>
    <cellStyle name="Akcent 2 2 3" xfId="115" xr:uid="{00000000-0005-0000-0000-000072000000}"/>
    <cellStyle name="Akcent 2 3" xfId="116" xr:uid="{00000000-0005-0000-0000-000073000000}"/>
    <cellStyle name="Akcent 3" xfId="117" builtinId="37" customBuiltin="1"/>
    <cellStyle name="Akcent 3 2" xfId="118" xr:uid="{00000000-0005-0000-0000-000075000000}"/>
    <cellStyle name="Akcent 3 2 2" xfId="119" xr:uid="{00000000-0005-0000-0000-000076000000}"/>
    <cellStyle name="Akcent 3 2 3" xfId="120" xr:uid="{00000000-0005-0000-0000-000077000000}"/>
    <cellStyle name="Akcent 3 3" xfId="121" xr:uid="{00000000-0005-0000-0000-000078000000}"/>
    <cellStyle name="Akcent 4" xfId="122" builtinId="41" customBuiltin="1"/>
    <cellStyle name="Akcent 4 2" xfId="123" xr:uid="{00000000-0005-0000-0000-00007A000000}"/>
    <cellStyle name="Akcent 4 2 2" xfId="124" xr:uid="{00000000-0005-0000-0000-00007B000000}"/>
    <cellStyle name="Akcent 4 2 3" xfId="125" xr:uid="{00000000-0005-0000-0000-00007C000000}"/>
    <cellStyle name="Akcent 4 3" xfId="126" xr:uid="{00000000-0005-0000-0000-00007D000000}"/>
    <cellStyle name="Akcent 5" xfId="127" builtinId="45" customBuiltin="1"/>
    <cellStyle name="Akcent 5 2" xfId="128" xr:uid="{00000000-0005-0000-0000-00007F000000}"/>
    <cellStyle name="Akcent 5 2 2" xfId="129" xr:uid="{00000000-0005-0000-0000-000080000000}"/>
    <cellStyle name="Akcent 5 2 3" xfId="130" xr:uid="{00000000-0005-0000-0000-000081000000}"/>
    <cellStyle name="Akcent 5 3" xfId="131" xr:uid="{00000000-0005-0000-0000-000082000000}"/>
    <cellStyle name="Akcent 6" xfId="132" builtinId="49" customBuiltin="1"/>
    <cellStyle name="Akcent 6 2" xfId="133" xr:uid="{00000000-0005-0000-0000-000084000000}"/>
    <cellStyle name="Akcent 6 2 2" xfId="134" xr:uid="{00000000-0005-0000-0000-000085000000}"/>
    <cellStyle name="Akcent 6 2 3" xfId="135" xr:uid="{00000000-0005-0000-0000-000086000000}"/>
    <cellStyle name="Akcent 6 3" xfId="136" xr:uid="{00000000-0005-0000-0000-000087000000}"/>
    <cellStyle name="Dane wejściowe" xfId="137" builtinId="20" customBuiltin="1"/>
    <cellStyle name="Dane wejściowe 2" xfId="138" xr:uid="{00000000-0005-0000-0000-000089000000}"/>
    <cellStyle name="Dane wejściowe 2 2" xfId="139" xr:uid="{00000000-0005-0000-0000-00008A000000}"/>
    <cellStyle name="Dane wejściowe 2 3" xfId="140" xr:uid="{00000000-0005-0000-0000-00008B000000}"/>
    <cellStyle name="Dane wejściowe 3" xfId="141" xr:uid="{00000000-0005-0000-0000-00008C000000}"/>
    <cellStyle name="Dane wyjściowe" xfId="142" builtinId="21" customBuiltin="1"/>
    <cellStyle name="Dane wyjściowe 2" xfId="143" xr:uid="{00000000-0005-0000-0000-00008E000000}"/>
    <cellStyle name="Dane wyjściowe 2 2" xfId="144" xr:uid="{00000000-0005-0000-0000-00008F000000}"/>
    <cellStyle name="Dane wyjściowe 2 3" xfId="145" xr:uid="{00000000-0005-0000-0000-000090000000}"/>
    <cellStyle name="Dane wyjściowe 3" xfId="146" xr:uid="{00000000-0005-0000-0000-000091000000}"/>
    <cellStyle name="Dobre 2" xfId="148" xr:uid="{00000000-0005-0000-0000-000092000000}"/>
    <cellStyle name="Dobre 2 2" xfId="149" xr:uid="{00000000-0005-0000-0000-000093000000}"/>
    <cellStyle name="Dobre 2 3" xfId="150" xr:uid="{00000000-0005-0000-0000-000094000000}"/>
    <cellStyle name="Dobre 3" xfId="151" xr:uid="{00000000-0005-0000-0000-000095000000}"/>
    <cellStyle name="Dobry" xfId="147" builtinId="26" customBuiltin="1"/>
    <cellStyle name="Dziesiętny 2" xfId="152" xr:uid="{00000000-0005-0000-0000-000097000000}"/>
    <cellStyle name="Dziesiętny 2 2" xfId="153" xr:uid="{00000000-0005-0000-0000-000098000000}"/>
    <cellStyle name="Dziesiętny 2 2 2" xfId="154" xr:uid="{00000000-0005-0000-0000-000099000000}"/>
    <cellStyle name="Dziesiętny 2 3" xfId="155" xr:uid="{00000000-0005-0000-0000-00009A000000}"/>
    <cellStyle name="Dziesiętny 3" xfId="156" xr:uid="{00000000-0005-0000-0000-00009B000000}"/>
    <cellStyle name="Dziesiętny 3 2" xfId="157" xr:uid="{00000000-0005-0000-0000-00009C000000}"/>
    <cellStyle name="Dziesiętny 3 3" xfId="158" xr:uid="{00000000-0005-0000-0000-00009D000000}"/>
    <cellStyle name="Dziesiętny 4" xfId="159" xr:uid="{00000000-0005-0000-0000-00009E000000}"/>
    <cellStyle name="Dziesiętny 4 2" xfId="160" xr:uid="{00000000-0005-0000-0000-00009F000000}"/>
    <cellStyle name="Dziesiętny 4 3" xfId="161" xr:uid="{00000000-0005-0000-0000-0000A0000000}"/>
    <cellStyle name="Excel Built-in Normal" xfId="162" xr:uid="{00000000-0005-0000-0000-0000A1000000}"/>
    <cellStyle name="Komórka połączona" xfId="163" builtinId="24" customBuiltin="1"/>
    <cellStyle name="Komórka połączona 2" xfId="164" xr:uid="{00000000-0005-0000-0000-0000A3000000}"/>
    <cellStyle name="Komórka połączona 2 2" xfId="165" xr:uid="{00000000-0005-0000-0000-0000A4000000}"/>
    <cellStyle name="Komórka połączona 2 3" xfId="166" xr:uid="{00000000-0005-0000-0000-0000A5000000}"/>
    <cellStyle name="Komórka połączona 3" xfId="167" xr:uid="{00000000-0005-0000-0000-0000A6000000}"/>
    <cellStyle name="Komórka zaznaczona" xfId="168" builtinId="23" customBuiltin="1"/>
    <cellStyle name="Komórka zaznaczona 2" xfId="169" xr:uid="{00000000-0005-0000-0000-0000A8000000}"/>
    <cellStyle name="Komórka zaznaczona 2 2" xfId="170" xr:uid="{00000000-0005-0000-0000-0000A9000000}"/>
    <cellStyle name="Komórka zaznaczona 2 3" xfId="171" xr:uid="{00000000-0005-0000-0000-0000AA000000}"/>
    <cellStyle name="Komórka zaznaczona 3" xfId="172" xr:uid="{00000000-0005-0000-0000-0000AB000000}"/>
    <cellStyle name="Nagłówek 1" xfId="173" builtinId="16" customBuiltin="1"/>
    <cellStyle name="Nagłówek 1 2" xfId="174" xr:uid="{00000000-0005-0000-0000-0000AD000000}"/>
    <cellStyle name="Nagłówek 1 2 2" xfId="175" xr:uid="{00000000-0005-0000-0000-0000AE000000}"/>
    <cellStyle name="Nagłówek 1 2 3" xfId="176" xr:uid="{00000000-0005-0000-0000-0000AF000000}"/>
    <cellStyle name="Nagłówek 1 3" xfId="177" xr:uid="{00000000-0005-0000-0000-0000B0000000}"/>
    <cellStyle name="Nagłówek 2" xfId="178" builtinId="17" customBuiltin="1"/>
    <cellStyle name="Nagłówek 2 2" xfId="179" xr:uid="{00000000-0005-0000-0000-0000B2000000}"/>
    <cellStyle name="Nagłówek 2 2 2" xfId="180" xr:uid="{00000000-0005-0000-0000-0000B3000000}"/>
    <cellStyle name="Nagłówek 2 2 3" xfId="181" xr:uid="{00000000-0005-0000-0000-0000B4000000}"/>
    <cellStyle name="Nagłówek 2 3" xfId="182" xr:uid="{00000000-0005-0000-0000-0000B5000000}"/>
    <cellStyle name="Nagłówek 3" xfId="183" builtinId="18" customBuiltin="1"/>
    <cellStyle name="Nagłówek 3 2" xfId="184" xr:uid="{00000000-0005-0000-0000-0000B7000000}"/>
    <cellStyle name="Nagłówek 3 2 2" xfId="185" xr:uid="{00000000-0005-0000-0000-0000B8000000}"/>
    <cellStyle name="Nagłówek 3 2 3" xfId="186" xr:uid="{00000000-0005-0000-0000-0000B9000000}"/>
    <cellStyle name="Nagłówek 3 3" xfId="187" xr:uid="{00000000-0005-0000-0000-0000BA000000}"/>
    <cellStyle name="Nagłówek 4" xfId="188" builtinId="19" customBuiltin="1"/>
    <cellStyle name="Nagłówek 4 2" xfId="189" xr:uid="{00000000-0005-0000-0000-0000BC000000}"/>
    <cellStyle name="Nagłówek 4 2 2" xfId="190" xr:uid="{00000000-0005-0000-0000-0000BD000000}"/>
    <cellStyle name="Nagłówek 4 2 3" xfId="191" xr:uid="{00000000-0005-0000-0000-0000BE000000}"/>
    <cellStyle name="Nagłówek 4 3" xfId="192" xr:uid="{00000000-0005-0000-0000-0000BF000000}"/>
    <cellStyle name="Neutralne 2" xfId="194" xr:uid="{00000000-0005-0000-0000-0000C0000000}"/>
    <cellStyle name="Neutralne 2 2" xfId="195" xr:uid="{00000000-0005-0000-0000-0000C1000000}"/>
    <cellStyle name="Neutralne 2 3" xfId="196" xr:uid="{00000000-0005-0000-0000-0000C2000000}"/>
    <cellStyle name="Neutralne 3" xfId="197" xr:uid="{00000000-0005-0000-0000-0000C3000000}"/>
    <cellStyle name="Neutralne 3 2" xfId="198" xr:uid="{00000000-0005-0000-0000-0000C4000000}"/>
    <cellStyle name="Neutralny" xfId="193" builtinId="28" customBuiltin="1"/>
    <cellStyle name="None" xfId="199" xr:uid="{00000000-0005-0000-0000-0000C6000000}"/>
    <cellStyle name="None 2" xfId="200" xr:uid="{00000000-0005-0000-0000-0000C7000000}"/>
    <cellStyle name="None 3" xfId="201" xr:uid="{00000000-0005-0000-0000-0000C8000000}"/>
    <cellStyle name="None 4" xfId="202" xr:uid="{00000000-0005-0000-0000-0000C9000000}"/>
    <cellStyle name="Normal_Sheet1" xfId="203" xr:uid="{00000000-0005-0000-0000-0000CA000000}"/>
    <cellStyle name="Normalny" xfId="0" builtinId="0"/>
    <cellStyle name="Normalny 2" xfId="204" xr:uid="{00000000-0005-0000-0000-0000CC000000}"/>
    <cellStyle name="Normalny 2 2" xfId="205" xr:uid="{00000000-0005-0000-0000-0000CD000000}"/>
    <cellStyle name="Normalny 2 2 2" xfId="206" xr:uid="{00000000-0005-0000-0000-0000CE000000}"/>
    <cellStyle name="Normalny 2 3" xfId="207" xr:uid="{00000000-0005-0000-0000-0000CF000000}"/>
    <cellStyle name="Normalny 3" xfId="208" xr:uid="{00000000-0005-0000-0000-0000D0000000}"/>
    <cellStyle name="Normalny 3 2" xfId="209" xr:uid="{00000000-0005-0000-0000-0000D1000000}"/>
    <cellStyle name="Normalny 4" xfId="210" xr:uid="{00000000-0005-0000-0000-0000D2000000}"/>
    <cellStyle name="Normalny 4 2" xfId="211" xr:uid="{00000000-0005-0000-0000-0000D3000000}"/>
    <cellStyle name="Normalny 5" xfId="212" xr:uid="{00000000-0005-0000-0000-0000D4000000}"/>
    <cellStyle name="Normalny 5 2" xfId="213" xr:uid="{00000000-0005-0000-0000-0000D5000000}"/>
    <cellStyle name="Normalny 5 3" xfId="214" xr:uid="{00000000-0005-0000-0000-0000D6000000}"/>
    <cellStyle name="Normalny 6" xfId="215" xr:uid="{00000000-0005-0000-0000-0000D7000000}"/>
    <cellStyle name="Normalny 7" xfId="216" xr:uid="{00000000-0005-0000-0000-0000D8000000}"/>
    <cellStyle name="Normalny 7 2" xfId="217" xr:uid="{00000000-0005-0000-0000-0000D9000000}"/>
    <cellStyle name="Normalny_DK 15" xfId="218" xr:uid="{00000000-0005-0000-0000-0000DA000000}"/>
    <cellStyle name="Normalny_DK 63" xfId="219" xr:uid="{00000000-0005-0000-0000-0000DB000000}"/>
    <cellStyle name="Normalny_kosztorys ofertowy" xfId="220" xr:uid="{00000000-0005-0000-0000-0000DC000000}"/>
    <cellStyle name="Obliczenia" xfId="221" builtinId="22" customBuiltin="1"/>
    <cellStyle name="Obliczenia 2" xfId="222" xr:uid="{00000000-0005-0000-0000-0000DE000000}"/>
    <cellStyle name="Obliczenia 2 2" xfId="223" xr:uid="{00000000-0005-0000-0000-0000DF000000}"/>
    <cellStyle name="Obliczenia 2 3" xfId="224" xr:uid="{00000000-0005-0000-0000-0000E0000000}"/>
    <cellStyle name="Obliczenia 3" xfId="225" xr:uid="{00000000-0005-0000-0000-0000E1000000}"/>
    <cellStyle name="Opis" xfId="226" xr:uid="{00000000-0005-0000-0000-0000E2000000}"/>
    <cellStyle name="Opis 2" xfId="227" xr:uid="{00000000-0005-0000-0000-0000E3000000}"/>
    <cellStyle name="Opis 3" xfId="228" xr:uid="{00000000-0005-0000-0000-0000E4000000}"/>
    <cellStyle name="Opis 4" xfId="229" xr:uid="{00000000-0005-0000-0000-0000E5000000}"/>
    <cellStyle name="Procentowy 2" xfId="230" xr:uid="{00000000-0005-0000-0000-0000E6000000}"/>
    <cellStyle name="Suma" xfId="231" builtinId="25" customBuiltin="1"/>
    <cellStyle name="Suma 2" xfId="232" xr:uid="{00000000-0005-0000-0000-0000E8000000}"/>
    <cellStyle name="Suma 2 2" xfId="233" xr:uid="{00000000-0005-0000-0000-0000E9000000}"/>
    <cellStyle name="Suma 2 3" xfId="234" xr:uid="{00000000-0005-0000-0000-0000EA000000}"/>
    <cellStyle name="Suma 3" xfId="235" xr:uid="{00000000-0005-0000-0000-0000EB000000}"/>
    <cellStyle name="Tekst objaśnienia" xfId="236" builtinId="53" customBuiltin="1"/>
    <cellStyle name="Tekst objaśnienia 2" xfId="237" xr:uid="{00000000-0005-0000-0000-0000ED000000}"/>
    <cellStyle name="Tekst objaśnienia 2 2" xfId="238" xr:uid="{00000000-0005-0000-0000-0000EE000000}"/>
    <cellStyle name="Tekst objaśnienia 2 3" xfId="239" xr:uid="{00000000-0005-0000-0000-0000EF000000}"/>
    <cellStyle name="Tekst objaśnienia 3" xfId="240" xr:uid="{00000000-0005-0000-0000-0000F0000000}"/>
    <cellStyle name="Tekst ostrzeżenia" xfId="241" builtinId="11" customBuiltin="1"/>
    <cellStyle name="Tekst ostrzeżenia 2" xfId="242" xr:uid="{00000000-0005-0000-0000-0000F2000000}"/>
    <cellStyle name="Tekst ostrzeżenia 2 2" xfId="243" xr:uid="{00000000-0005-0000-0000-0000F3000000}"/>
    <cellStyle name="Tekst ostrzeżenia 2 3" xfId="244" xr:uid="{00000000-0005-0000-0000-0000F4000000}"/>
    <cellStyle name="Tekst ostrzeżenia 3" xfId="245" xr:uid="{00000000-0005-0000-0000-0000F5000000}"/>
    <cellStyle name="Tytuł" xfId="246" builtinId="15" customBuiltin="1"/>
    <cellStyle name="Tytuł 2" xfId="247" xr:uid="{00000000-0005-0000-0000-0000F7000000}"/>
    <cellStyle name="Tytuł 2 2" xfId="248" xr:uid="{00000000-0005-0000-0000-0000F8000000}"/>
    <cellStyle name="Tytuł 2 3" xfId="249" xr:uid="{00000000-0005-0000-0000-0000F9000000}"/>
    <cellStyle name="Uwaga" xfId="250" builtinId="10" customBuiltin="1"/>
    <cellStyle name="Uwaga 2" xfId="251" xr:uid="{00000000-0005-0000-0000-0000FB000000}"/>
    <cellStyle name="Uwaga 2 2" xfId="252" xr:uid="{00000000-0005-0000-0000-0000FC000000}"/>
    <cellStyle name="Uwaga 2 3" xfId="253" xr:uid="{00000000-0005-0000-0000-0000FD000000}"/>
    <cellStyle name="Uwaga 3" xfId="254" xr:uid="{00000000-0005-0000-0000-0000FE000000}"/>
    <cellStyle name="Walutowy 2" xfId="255" xr:uid="{00000000-0005-0000-0000-0000FF000000}"/>
    <cellStyle name="Walutowy 3" xfId="256" xr:uid="{00000000-0005-0000-0000-000000010000}"/>
    <cellStyle name="Walutowy 3 2" xfId="257" xr:uid="{00000000-0005-0000-0000-000001010000}"/>
    <cellStyle name="Złe 2" xfId="259" xr:uid="{00000000-0005-0000-0000-000002010000}"/>
    <cellStyle name="Złe 2 2" xfId="260" xr:uid="{00000000-0005-0000-0000-000003010000}"/>
    <cellStyle name="Złe 2 3" xfId="261" xr:uid="{00000000-0005-0000-0000-000004010000}"/>
    <cellStyle name="Złe 3" xfId="262" xr:uid="{00000000-0005-0000-0000-000005010000}"/>
    <cellStyle name="Złe 3 2" xfId="263" xr:uid="{00000000-0005-0000-0000-000006010000}"/>
    <cellStyle name="Zły" xfId="258" builtinId="27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E3E3E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tyszkiewicz\PROJEKTY\DOCUME~1\PBRZUC~1\LOCALS~1\Temp\notes9A9E92\$zalozenia\XLS\zamiana%20kwoty%20na%20tekst\S&#322;ownie_bez_VB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1"/>
      <sheetName val="Konwersja"/>
      <sheetName val="Formuły z &quot;Konwersja&quot;"/>
      <sheetName val="Nazwy w &quot;Konwersja&quot;"/>
    </sheetNames>
    <sheetDataSet>
      <sheetData sheetId="0"/>
      <sheetData sheetId="1" refreshError="1">
        <row r="8">
          <cell r="K8" t="str">
            <v>jedenaście milionów sto siedemdziesiąt osiem tysięcy pięćset czterdzieści dwa zł</v>
          </cell>
        </row>
        <row r="10">
          <cell r="K10" t="str">
            <v>siedemdziesiąt sześć gr.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179"/>
  <sheetViews>
    <sheetView showZeros="0" tabSelected="1" view="pageBreakPreview" zoomScaleNormal="115" zoomScaleSheetLayoutView="100" workbookViewId="0">
      <selection activeCell="M5" sqref="M5"/>
    </sheetView>
  </sheetViews>
  <sheetFormatPr defaultColWidth="9.109375" defaultRowHeight="13.8"/>
  <cols>
    <col min="1" max="1" width="5.33203125" style="10" customWidth="1"/>
    <col min="2" max="2" width="18.6640625" style="16" customWidth="1"/>
    <col min="3" max="3" width="67.109375" style="12" customWidth="1"/>
    <col min="4" max="4" width="7.77734375" style="11" bestFit="1" customWidth="1"/>
    <col min="5" max="5" width="10.6640625" style="18" customWidth="1"/>
    <col min="6" max="6" width="69.5546875" style="13" hidden="1" customWidth="1"/>
    <col min="7" max="7" width="23" style="13" hidden="1" customWidth="1"/>
    <col min="8" max="8" width="9.109375" style="4" hidden="1" customWidth="1"/>
    <col min="9" max="9" width="12.5546875" style="13" customWidth="1"/>
    <col min="10" max="10" width="20.44140625" style="13" customWidth="1"/>
    <col min="11" max="11" width="9.109375" style="13"/>
    <col min="12" max="12" width="12" style="13" customWidth="1"/>
    <col min="13" max="13" width="15.6640625" style="13" customWidth="1"/>
    <col min="14" max="16384" width="9.109375" style="13"/>
  </cols>
  <sheetData>
    <row r="1" spans="1:13" ht="36" customHeight="1" thickBot="1">
      <c r="A1" s="82" t="s">
        <v>205</v>
      </c>
      <c r="B1" s="83"/>
      <c r="C1" s="83"/>
      <c r="D1" s="83"/>
      <c r="E1" s="83"/>
      <c r="F1" s="83"/>
      <c r="G1" s="83"/>
      <c r="H1" s="83"/>
      <c r="I1" s="83"/>
      <c r="J1" s="84"/>
    </row>
    <row r="2" spans="1:13" ht="47.25" customHeight="1" thickBot="1">
      <c r="A2" s="94" t="s">
        <v>37</v>
      </c>
      <c r="B2" s="95"/>
      <c r="C2" s="95"/>
      <c r="D2" s="95"/>
      <c r="E2" s="95"/>
      <c r="F2" s="95"/>
      <c r="G2" s="95"/>
      <c r="H2" s="95"/>
      <c r="I2" s="95"/>
      <c r="J2" s="96"/>
      <c r="L2" s="9"/>
      <c r="M2" s="9"/>
    </row>
    <row r="3" spans="1:13" ht="18.600000000000001" thickBot="1">
      <c r="A3" s="97" t="s">
        <v>8</v>
      </c>
      <c r="B3" s="98"/>
      <c r="C3" s="51" t="s">
        <v>109</v>
      </c>
      <c r="D3" s="52"/>
      <c r="E3" s="53"/>
      <c r="F3" s="54"/>
      <c r="G3" s="55"/>
      <c r="H3" s="56"/>
      <c r="I3" s="54"/>
      <c r="J3" s="57"/>
      <c r="L3" s="9"/>
      <c r="M3" s="9"/>
    </row>
    <row r="4" spans="1:13" s="11" customFormat="1" ht="22.5" customHeight="1">
      <c r="A4" s="99" t="s">
        <v>9</v>
      </c>
      <c r="B4" s="85" t="s">
        <v>10</v>
      </c>
      <c r="C4" s="87" t="s">
        <v>45</v>
      </c>
      <c r="D4" s="89" t="s">
        <v>0</v>
      </c>
      <c r="E4" s="90"/>
      <c r="F4" s="7"/>
      <c r="G4" s="6"/>
      <c r="H4" s="5"/>
      <c r="I4" s="91" t="s">
        <v>14</v>
      </c>
      <c r="J4" s="92" t="s">
        <v>15</v>
      </c>
      <c r="L4" s="9"/>
      <c r="M4" s="9"/>
    </row>
    <row r="5" spans="1:13" s="11" customFormat="1">
      <c r="A5" s="100"/>
      <c r="B5" s="86"/>
      <c r="C5" s="88"/>
      <c r="D5" s="20" t="s">
        <v>1</v>
      </c>
      <c r="E5" s="26" t="s">
        <v>2</v>
      </c>
      <c r="F5" s="7"/>
      <c r="G5" s="6"/>
      <c r="H5" s="5"/>
      <c r="I5" s="87"/>
      <c r="J5" s="93"/>
      <c r="L5" s="9"/>
      <c r="M5" s="9"/>
    </row>
    <row r="6" spans="1:13" ht="22.5" customHeight="1">
      <c r="A6" s="31">
        <v>1</v>
      </c>
      <c r="B6" s="21">
        <v>2</v>
      </c>
      <c r="C6" s="22" t="s">
        <v>17</v>
      </c>
      <c r="D6" s="23">
        <v>4</v>
      </c>
      <c r="E6" s="27">
        <v>5</v>
      </c>
      <c r="F6" s="8"/>
      <c r="G6" s="6"/>
      <c r="I6" s="22" t="s">
        <v>18</v>
      </c>
      <c r="J6" s="32">
        <v>7</v>
      </c>
      <c r="L6" s="9"/>
      <c r="M6" s="9"/>
    </row>
    <row r="7" spans="1:13" ht="15.6">
      <c r="A7" s="37" t="s">
        <v>3</v>
      </c>
      <c r="B7" s="38" t="s">
        <v>168</v>
      </c>
      <c r="C7" s="39" t="s">
        <v>163</v>
      </c>
      <c r="D7" s="40" t="s">
        <v>7</v>
      </c>
      <c r="E7" s="41" t="s">
        <v>7</v>
      </c>
      <c r="F7" s="42"/>
      <c r="G7" s="42"/>
      <c r="H7" s="43"/>
      <c r="I7" s="41" t="s">
        <v>7</v>
      </c>
      <c r="J7" s="44" t="s">
        <v>7</v>
      </c>
    </row>
    <row r="8" spans="1:13" ht="12.75" customHeight="1">
      <c r="A8" s="37" t="s">
        <v>3</v>
      </c>
      <c r="B8" s="38" t="s">
        <v>169</v>
      </c>
      <c r="C8" s="39" t="s">
        <v>82</v>
      </c>
      <c r="D8" s="40" t="s">
        <v>7</v>
      </c>
      <c r="E8" s="41" t="s">
        <v>7</v>
      </c>
      <c r="F8" s="42"/>
      <c r="G8" s="42"/>
      <c r="H8" s="43"/>
      <c r="I8" s="41" t="s">
        <v>7</v>
      </c>
      <c r="J8" s="44" t="s">
        <v>7</v>
      </c>
    </row>
    <row r="9" spans="1:13">
      <c r="A9" s="33">
        <v>1</v>
      </c>
      <c r="B9" s="30"/>
      <c r="C9" s="19" t="s">
        <v>21</v>
      </c>
      <c r="D9" s="2" t="s">
        <v>20</v>
      </c>
      <c r="E9" s="48">
        <v>0.46100000000000002</v>
      </c>
      <c r="F9" s="6"/>
      <c r="G9" s="6"/>
      <c r="H9" s="13"/>
      <c r="I9" s="47"/>
      <c r="J9" s="34">
        <f>E9*I9</f>
        <v>0</v>
      </c>
    </row>
    <row r="10" spans="1:13">
      <c r="A10" s="80" t="s">
        <v>11</v>
      </c>
      <c r="B10" s="81"/>
      <c r="C10" s="81"/>
      <c r="D10" s="81"/>
      <c r="E10" s="81"/>
      <c r="F10" s="6"/>
      <c r="G10" s="6"/>
      <c r="I10" s="15"/>
      <c r="J10" s="35">
        <f>SUM(J9)</f>
        <v>0</v>
      </c>
    </row>
    <row r="11" spans="1:13" ht="15.6">
      <c r="A11" s="37" t="s">
        <v>3</v>
      </c>
      <c r="B11" s="38" t="s">
        <v>170</v>
      </c>
      <c r="C11" s="39" t="s">
        <v>22</v>
      </c>
      <c r="D11" s="40" t="s">
        <v>7</v>
      </c>
      <c r="E11" s="41" t="s">
        <v>7</v>
      </c>
      <c r="F11" s="42"/>
      <c r="G11" s="42"/>
      <c r="H11" s="43"/>
      <c r="I11" s="41" t="s">
        <v>7</v>
      </c>
      <c r="J11" s="44" t="s">
        <v>7</v>
      </c>
    </row>
    <row r="12" spans="1:13" ht="16.2" customHeight="1">
      <c r="A12" s="37" t="s">
        <v>3</v>
      </c>
      <c r="B12" s="38" t="s">
        <v>165</v>
      </c>
      <c r="C12" s="39" t="s">
        <v>182</v>
      </c>
      <c r="D12" s="40" t="s">
        <v>7</v>
      </c>
      <c r="E12" s="78" t="s">
        <v>7</v>
      </c>
      <c r="F12" s="37" t="s">
        <v>3</v>
      </c>
      <c r="G12" s="38" t="s">
        <v>165</v>
      </c>
      <c r="H12" s="39" t="s">
        <v>166</v>
      </c>
      <c r="I12" s="40" t="s">
        <v>7</v>
      </c>
      <c r="J12" s="78" t="s">
        <v>7</v>
      </c>
    </row>
    <row r="13" spans="1:13" ht="33.6" customHeight="1">
      <c r="A13" s="33">
        <v>2</v>
      </c>
      <c r="B13" s="64"/>
      <c r="C13" s="65" t="s">
        <v>172</v>
      </c>
      <c r="D13" s="79" t="s">
        <v>167</v>
      </c>
      <c r="E13" s="73">
        <v>6.6000000000000003E-2</v>
      </c>
      <c r="F13" s="74" t="s">
        <v>3</v>
      </c>
      <c r="G13" s="75" t="s">
        <v>165</v>
      </c>
      <c r="H13" s="76" t="s">
        <v>166</v>
      </c>
      <c r="I13" s="47"/>
      <c r="J13" s="34">
        <f>E13*I13</f>
        <v>0</v>
      </c>
    </row>
    <row r="14" spans="1:13" ht="15.6">
      <c r="A14" s="37" t="s">
        <v>3</v>
      </c>
      <c r="B14" s="38" t="s">
        <v>171</v>
      </c>
      <c r="C14" s="39" t="s">
        <v>164</v>
      </c>
      <c r="D14" s="40" t="s">
        <v>7</v>
      </c>
      <c r="E14" s="41" t="s">
        <v>7</v>
      </c>
      <c r="F14" s="42"/>
      <c r="G14" s="42"/>
      <c r="H14" s="43"/>
      <c r="I14" s="41" t="s">
        <v>7</v>
      </c>
      <c r="J14" s="44" t="s">
        <v>7</v>
      </c>
    </row>
    <row r="15" spans="1:13" ht="15.6">
      <c r="A15" s="33">
        <v>3</v>
      </c>
      <c r="B15" s="30"/>
      <c r="C15" s="19" t="s">
        <v>36</v>
      </c>
      <c r="D15" s="49" t="s">
        <v>6</v>
      </c>
      <c r="E15" s="25">
        <v>605</v>
      </c>
      <c r="F15" s="6"/>
      <c r="G15" s="6"/>
      <c r="H15" s="13"/>
      <c r="I15" s="47"/>
      <c r="J15" s="34">
        <f>E15*I15</f>
        <v>0</v>
      </c>
    </row>
    <row r="16" spans="1:13" ht="15.6">
      <c r="A16" s="37" t="s">
        <v>3</v>
      </c>
      <c r="B16" s="38" t="s">
        <v>173</v>
      </c>
      <c r="C16" s="39" t="s">
        <v>174</v>
      </c>
      <c r="D16" s="40" t="s">
        <v>7</v>
      </c>
      <c r="E16" s="41" t="s">
        <v>7</v>
      </c>
      <c r="F16" s="42"/>
      <c r="G16" s="42"/>
      <c r="H16" s="43"/>
      <c r="I16" s="41" t="s">
        <v>7</v>
      </c>
      <c r="J16" s="44" t="s">
        <v>7</v>
      </c>
    </row>
    <row r="17" spans="1:10" ht="15.6">
      <c r="A17" s="33">
        <v>4</v>
      </c>
      <c r="B17" s="30"/>
      <c r="C17" s="19" t="s">
        <v>29</v>
      </c>
      <c r="D17" s="50" t="s">
        <v>5</v>
      </c>
      <c r="E17" s="25">
        <v>295</v>
      </c>
      <c r="F17" s="6"/>
      <c r="G17" s="6"/>
      <c r="H17" s="13"/>
      <c r="I17" s="47"/>
      <c r="J17" s="34">
        <f t="shared" ref="J17:J23" si="0">E17*I17</f>
        <v>0</v>
      </c>
    </row>
    <row r="18" spans="1:10" ht="15.6">
      <c r="A18" s="33">
        <v>5</v>
      </c>
      <c r="B18" s="30"/>
      <c r="C18" s="19" t="s">
        <v>30</v>
      </c>
      <c r="D18" s="50" t="s">
        <v>5</v>
      </c>
      <c r="E18" s="25">
        <v>295</v>
      </c>
      <c r="F18" s="6"/>
      <c r="G18" s="6"/>
      <c r="H18" s="13"/>
      <c r="I18" s="47"/>
      <c r="J18" s="34">
        <f t="shared" si="0"/>
        <v>0</v>
      </c>
    </row>
    <row r="19" spans="1:10">
      <c r="A19" s="33">
        <v>6</v>
      </c>
      <c r="B19" s="30"/>
      <c r="C19" s="19" t="s">
        <v>38</v>
      </c>
      <c r="D19" s="50" t="s">
        <v>27</v>
      </c>
      <c r="E19" s="25">
        <v>449</v>
      </c>
      <c r="F19" s="6"/>
      <c r="G19" s="6"/>
      <c r="H19" s="13"/>
      <c r="I19" s="47"/>
      <c r="J19" s="34">
        <f t="shared" si="0"/>
        <v>0</v>
      </c>
    </row>
    <row r="20" spans="1:10" ht="27.6">
      <c r="A20" s="33">
        <v>7</v>
      </c>
      <c r="B20" s="64"/>
      <c r="C20" s="65" t="s">
        <v>46</v>
      </c>
      <c r="D20" s="58" t="s">
        <v>5</v>
      </c>
      <c r="E20" s="59">
        <v>20.81</v>
      </c>
      <c r="F20" s="60"/>
      <c r="G20" s="60"/>
      <c r="H20" s="61"/>
      <c r="I20" s="47"/>
      <c r="J20" s="34">
        <f t="shared" si="0"/>
        <v>0</v>
      </c>
    </row>
    <row r="21" spans="1:10" ht="27.6">
      <c r="A21" s="33">
        <v>8</v>
      </c>
      <c r="B21" s="64"/>
      <c r="C21" s="65" t="s">
        <v>47</v>
      </c>
      <c r="D21" s="58" t="s">
        <v>27</v>
      </c>
      <c r="E21" s="59">
        <v>33</v>
      </c>
      <c r="F21" s="60"/>
      <c r="G21" s="60"/>
      <c r="H21" s="61"/>
      <c r="I21" s="47"/>
      <c r="J21" s="34">
        <f t="shared" si="0"/>
        <v>0</v>
      </c>
    </row>
    <row r="22" spans="1:10">
      <c r="A22" s="33">
        <v>9</v>
      </c>
      <c r="B22" s="64"/>
      <c r="C22" s="65" t="s">
        <v>49</v>
      </c>
      <c r="D22" s="50" t="s">
        <v>27</v>
      </c>
      <c r="E22" s="69">
        <v>1</v>
      </c>
      <c r="F22" s="70"/>
      <c r="G22" s="70"/>
      <c r="H22" s="71"/>
      <c r="I22" s="47"/>
      <c r="J22" s="34">
        <f t="shared" ref="J22" si="1">E22*I22</f>
        <v>0</v>
      </c>
    </row>
    <row r="23" spans="1:10" ht="27.6">
      <c r="A23" s="33">
        <v>10</v>
      </c>
      <c r="B23" s="64"/>
      <c r="C23" s="65" t="s">
        <v>161</v>
      </c>
      <c r="D23" s="50" t="s">
        <v>5</v>
      </c>
      <c r="E23" s="69">
        <v>10.119999999999999</v>
      </c>
      <c r="F23" s="70"/>
      <c r="G23" s="70"/>
      <c r="H23" s="71"/>
      <c r="I23" s="47"/>
      <c r="J23" s="34">
        <f t="shared" si="0"/>
        <v>0</v>
      </c>
    </row>
    <row r="24" spans="1:10">
      <c r="A24" s="80" t="s">
        <v>11</v>
      </c>
      <c r="B24" s="81"/>
      <c r="C24" s="81"/>
      <c r="D24" s="81"/>
      <c r="E24" s="81"/>
      <c r="F24" s="6"/>
      <c r="G24" s="6"/>
      <c r="I24" s="15"/>
      <c r="J24" s="35">
        <f>SUM(J13:J23)</f>
        <v>0</v>
      </c>
    </row>
    <row r="25" spans="1:10" ht="15.6">
      <c r="A25" s="37" t="s">
        <v>3</v>
      </c>
      <c r="B25" s="38" t="s">
        <v>178</v>
      </c>
      <c r="C25" s="39" t="s">
        <v>177</v>
      </c>
      <c r="D25" s="40" t="s">
        <v>7</v>
      </c>
      <c r="E25" s="41" t="s">
        <v>7</v>
      </c>
      <c r="F25" s="42"/>
      <c r="G25" s="42"/>
      <c r="H25" s="43"/>
      <c r="I25" s="41" t="s">
        <v>7</v>
      </c>
      <c r="J25" s="44" t="s">
        <v>7</v>
      </c>
    </row>
    <row r="26" spans="1:10" ht="15.6">
      <c r="A26" s="37" t="s">
        <v>3</v>
      </c>
      <c r="B26" s="38" t="s">
        <v>179</v>
      </c>
      <c r="C26" s="39" t="s">
        <v>176</v>
      </c>
      <c r="D26" s="40" t="s">
        <v>7</v>
      </c>
      <c r="E26" s="41" t="s">
        <v>7</v>
      </c>
      <c r="F26" s="42"/>
      <c r="G26" s="42"/>
      <c r="H26" s="43"/>
      <c r="I26" s="41" t="s">
        <v>7</v>
      </c>
      <c r="J26" s="44" t="s">
        <v>7</v>
      </c>
    </row>
    <row r="27" spans="1:10" ht="27.6">
      <c r="A27" s="33">
        <v>11</v>
      </c>
      <c r="B27" s="24"/>
      <c r="C27" s="19" t="s">
        <v>28</v>
      </c>
      <c r="D27" s="49" t="s">
        <v>6</v>
      </c>
      <c r="E27" s="25">
        <v>325</v>
      </c>
      <c r="F27" s="6"/>
      <c r="G27" s="6"/>
      <c r="H27" s="13"/>
      <c r="I27" s="46"/>
      <c r="J27" s="34">
        <f>E27*I27</f>
        <v>0</v>
      </c>
    </row>
    <row r="28" spans="1:10" ht="15.6">
      <c r="A28" s="37" t="s">
        <v>3</v>
      </c>
      <c r="B28" s="38" t="s">
        <v>180</v>
      </c>
      <c r="C28" s="39" t="s">
        <v>175</v>
      </c>
      <c r="D28" s="40" t="s">
        <v>7</v>
      </c>
      <c r="E28" s="41" t="s">
        <v>7</v>
      </c>
      <c r="F28" s="42"/>
      <c r="G28" s="42"/>
      <c r="H28" s="43"/>
      <c r="I28" s="41" t="s">
        <v>7</v>
      </c>
      <c r="J28" s="44" t="s">
        <v>7</v>
      </c>
    </row>
    <row r="29" spans="1:10" ht="25.5" customHeight="1">
      <c r="A29" s="33">
        <v>12</v>
      </c>
      <c r="B29" s="24"/>
      <c r="C29" s="19" t="s">
        <v>23</v>
      </c>
      <c r="D29" s="49" t="s">
        <v>6</v>
      </c>
      <c r="E29" s="25">
        <v>52</v>
      </c>
      <c r="F29" s="6"/>
      <c r="G29" s="6"/>
      <c r="H29" s="13"/>
      <c r="I29" s="46"/>
      <c r="J29" s="34">
        <f>E29*I29</f>
        <v>0</v>
      </c>
    </row>
    <row r="30" spans="1:10" ht="18" customHeight="1">
      <c r="A30" s="37" t="s">
        <v>3</v>
      </c>
      <c r="B30" s="38" t="s">
        <v>183</v>
      </c>
      <c r="C30" s="39" t="s">
        <v>181</v>
      </c>
      <c r="D30" s="40" t="s">
        <v>7</v>
      </c>
      <c r="E30" s="41" t="s">
        <v>7</v>
      </c>
      <c r="F30" s="42"/>
      <c r="G30" s="42"/>
      <c r="H30" s="43"/>
      <c r="I30" s="41" t="s">
        <v>7</v>
      </c>
      <c r="J30" s="44" t="s">
        <v>7</v>
      </c>
    </row>
    <row r="31" spans="1:10" ht="15" customHeight="1">
      <c r="A31" s="33">
        <v>13</v>
      </c>
      <c r="B31" s="24"/>
      <c r="C31" s="19" t="s">
        <v>32</v>
      </c>
      <c r="D31" s="50" t="s">
        <v>5</v>
      </c>
      <c r="E31" s="25">
        <v>1571</v>
      </c>
      <c r="F31" s="6"/>
      <c r="G31" s="6"/>
      <c r="H31" s="13"/>
      <c r="I31" s="46"/>
      <c r="J31" s="34">
        <f>E31*I31</f>
        <v>0</v>
      </c>
    </row>
    <row r="32" spans="1:10" ht="16.5" customHeight="1">
      <c r="A32" s="80" t="s">
        <v>11</v>
      </c>
      <c r="B32" s="81"/>
      <c r="C32" s="81"/>
      <c r="D32" s="81"/>
      <c r="E32" s="81"/>
      <c r="F32" s="6"/>
      <c r="G32" s="6"/>
      <c r="I32" s="15"/>
      <c r="J32" s="35">
        <f>SUM(J27:J31)</f>
        <v>0</v>
      </c>
    </row>
    <row r="33" spans="1:10" ht="16.5" customHeight="1">
      <c r="A33" s="37" t="s">
        <v>3</v>
      </c>
      <c r="B33" s="38" t="s">
        <v>184</v>
      </c>
      <c r="C33" s="39" t="s">
        <v>189</v>
      </c>
      <c r="D33" s="40" t="s">
        <v>7</v>
      </c>
      <c r="E33" s="41" t="s">
        <v>7</v>
      </c>
      <c r="F33" s="42"/>
      <c r="G33" s="42"/>
      <c r="H33" s="43"/>
      <c r="I33" s="41" t="s">
        <v>7</v>
      </c>
      <c r="J33" s="44" t="s">
        <v>7</v>
      </c>
    </row>
    <row r="34" spans="1:10" ht="16.5" customHeight="1">
      <c r="A34" s="37" t="s">
        <v>3</v>
      </c>
      <c r="B34" s="38" t="s">
        <v>185</v>
      </c>
      <c r="C34" s="39" t="s">
        <v>188</v>
      </c>
      <c r="D34" s="40" t="s">
        <v>7</v>
      </c>
      <c r="E34" s="41" t="s">
        <v>7</v>
      </c>
      <c r="F34" s="42"/>
      <c r="G34" s="42"/>
      <c r="H34" s="43"/>
      <c r="I34" s="41" t="s">
        <v>7</v>
      </c>
      <c r="J34" s="44" t="s">
        <v>7</v>
      </c>
    </row>
    <row r="35" spans="1:10" ht="16.5" customHeight="1">
      <c r="A35" s="33">
        <v>14</v>
      </c>
      <c r="B35" s="24"/>
      <c r="C35" s="19" t="s">
        <v>39</v>
      </c>
      <c r="D35" s="50" t="s">
        <v>5</v>
      </c>
      <c r="E35" s="25">
        <v>387</v>
      </c>
      <c r="F35" s="6"/>
      <c r="G35" s="6"/>
      <c r="H35" s="13"/>
      <c r="I35" s="45"/>
      <c r="J35" s="34">
        <f t="shared" ref="J35:J39" si="2">E35*I35</f>
        <v>0</v>
      </c>
    </row>
    <row r="36" spans="1:10" ht="16.5" customHeight="1">
      <c r="A36" s="33">
        <v>15</v>
      </c>
      <c r="B36" s="24"/>
      <c r="C36" s="19" t="s">
        <v>31</v>
      </c>
      <c r="D36" s="50" t="s">
        <v>5</v>
      </c>
      <c r="E36" s="25">
        <v>1143</v>
      </c>
      <c r="F36" s="6"/>
      <c r="G36" s="6"/>
      <c r="H36" s="13"/>
      <c r="I36" s="45"/>
      <c r="J36" s="34">
        <f t="shared" ref="J36" si="3">E36*I36</f>
        <v>0</v>
      </c>
    </row>
    <row r="37" spans="1:10" ht="16.5" customHeight="1">
      <c r="A37" s="37" t="s">
        <v>3</v>
      </c>
      <c r="B37" s="38" t="s">
        <v>186</v>
      </c>
      <c r="C37" s="39" t="s">
        <v>187</v>
      </c>
      <c r="D37" s="40" t="s">
        <v>7</v>
      </c>
      <c r="E37" s="41" t="s">
        <v>7</v>
      </c>
      <c r="F37" s="42"/>
      <c r="G37" s="42"/>
      <c r="H37" s="43"/>
      <c r="I37" s="41" t="s">
        <v>7</v>
      </c>
      <c r="J37" s="44" t="s">
        <v>7</v>
      </c>
    </row>
    <row r="38" spans="1:10" ht="18" customHeight="1">
      <c r="A38" s="33">
        <v>16</v>
      </c>
      <c r="B38" s="24"/>
      <c r="C38" s="19" t="s">
        <v>33</v>
      </c>
      <c r="D38" s="50" t="s">
        <v>5</v>
      </c>
      <c r="E38" s="25">
        <v>333</v>
      </c>
      <c r="F38" s="6"/>
      <c r="G38" s="6"/>
      <c r="H38" s="13"/>
      <c r="I38" s="45"/>
      <c r="J38" s="34">
        <f t="shared" si="2"/>
        <v>0</v>
      </c>
    </row>
    <row r="39" spans="1:10" ht="18" customHeight="1">
      <c r="A39" s="33">
        <v>17</v>
      </c>
      <c r="B39" s="24"/>
      <c r="C39" s="19" t="s">
        <v>40</v>
      </c>
      <c r="D39" s="50" t="s">
        <v>5</v>
      </c>
      <c r="E39" s="25">
        <v>986</v>
      </c>
      <c r="F39" s="6"/>
      <c r="G39" s="6"/>
      <c r="H39" s="13"/>
      <c r="I39" s="45"/>
      <c r="J39" s="34">
        <f t="shared" si="2"/>
        <v>0</v>
      </c>
    </row>
    <row r="40" spans="1:10" ht="18" customHeight="1">
      <c r="A40" s="80" t="s">
        <v>11</v>
      </c>
      <c r="B40" s="81"/>
      <c r="C40" s="81"/>
      <c r="D40" s="81"/>
      <c r="E40" s="81"/>
      <c r="F40" s="6"/>
      <c r="G40" s="6"/>
      <c r="I40" s="15"/>
      <c r="J40" s="35">
        <f>SUM(J35:J39)</f>
        <v>0</v>
      </c>
    </row>
    <row r="41" spans="1:10" ht="27" customHeight="1">
      <c r="A41" s="37" t="s">
        <v>3</v>
      </c>
      <c r="B41" s="38" t="s">
        <v>192</v>
      </c>
      <c r="C41" s="39" t="s">
        <v>24</v>
      </c>
      <c r="D41" s="40" t="s">
        <v>7</v>
      </c>
      <c r="E41" s="41" t="s">
        <v>7</v>
      </c>
      <c r="F41" s="42"/>
      <c r="G41" s="42"/>
      <c r="H41" s="43"/>
      <c r="I41" s="41" t="s">
        <v>7</v>
      </c>
      <c r="J41" s="44" t="s">
        <v>7</v>
      </c>
    </row>
    <row r="42" spans="1:10" ht="18" customHeight="1">
      <c r="A42" s="37" t="s">
        <v>3</v>
      </c>
      <c r="B42" s="38" t="s">
        <v>191</v>
      </c>
      <c r="C42" s="39" t="s">
        <v>190</v>
      </c>
      <c r="D42" s="40" t="s">
        <v>7</v>
      </c>
      <c r="E42" s="41" t="s">
        <v>7</v>
      </c>
      <c r="F42" s="42"/>
      <c r="G42" s="42"/>
      <c r="H42" s="43"/>
      <c r="I42" s="41" t="s">
        <v>7</v>
      </c>
      <c r="J42" s="44" t="s">
        <v>7</v>
      </c>
    </row>
    <row r="43" spans="1:10" ht="27.6">
      <c r="A43" s="33">
        <v>18</v>
      </c>
      <c r="B43" s="24"/>
      <c r="C43" s="19" t="s">
        <v>34</v>
      </c>
      <c r="D43" s="50" t="s">
        <v>5</v>
      </c>
      <c r="E43" s="25">
        <v>1317</v>
      </c>
      <c r="F43" s="6"/>
      <c r="G43" s="6"/>
      <c r="H43" s="13"/>
      <c r="I43" s="46"/>
      <c r="J43" s="34">
        <f t="shared" ref="J43" si="4">E43*I43</f>
        <v>0</v>
      </c>
    </row>
    <row r="44" spans="1:10" ht="22.5" customHeight="1">
      <c r="A44" s="80" t="s">
        <v>11</v>
      </c>
      <c r="B44" s="81"/>
      <c r="C44" s="81"/>
      <c r="D44" s="81"/>
      <c r="E44" s="81"/>
      <c r="F44" s="6"/>
      <c r="G44" s="6"/>
      <c r="I44" s="15"/>
      <c r="J44" s="35">
        <f>SUM(J43:J43)</f>
        <v>0</v>
      </c>
    </row>
    <row r="45" spans="1:10" ht="19.5" customHeight="1">
      <c r="A45" s="37" t="s">
        <v>3</v>
      </c>
      <c r="B45" s="38" t="s">
        <v>194</v>
      </c>
      <c r="C45" s="39" t="s">
        <v>25</v>
      </c>
      <c r="D45" s="40" t="s">
        <v>7</v>
      </c>
      <c r="E45" s="41" t="s">
        <v>7</v>
      </c>
      <c r="F45" s="42"/>
      <c r="G45" s="42"/>
      <c r="H45" s="43"/>
      <c r="I45" s="41" t="s">
        <v>7</v>
      </c>
      <c r="J45" s="44" t="s">
        <v>7</v>
      </c>
    </row>
    <row r="46" spans="1:10" ht="20.25" customHeight="1">
      <c r="A46" s="37" t="s">
        <v>3</v>
      </c>
      <c r="B46" s="38" t="s">
        <v>193</v>
      </c>
      <c r="C46" s="39" t="s">
        <v>195</v>
      </c>
      <c r="D46" s="40" t="s">
        <v>7</v>
      </c>
      <c r="E46" s="41" t="s">
        <v>7</v>
      </c>
      <c r="F46" s="42"/>
      <c r="G46" s="42"/>
      <c r="H46" s="43"/>
      <c r="I46" s="41" t="s">
        <v>7</v>
      </c>
      <c r="J46" s="44" t="s">
        <v>7</v>
      </c>
    </row>
    <row r="47" spans="1:10" ht="19.5" customHeight="1">
      <c r="A47" s="33">
        <v>19</v>
      </c>
      <c r="B47" s="24"/>
      <c r="C47" s="19" t="s">
        <v>35</v>
      </c>
      <c r="D47" s="50" t="s">
        <v>5</v>
      </c>
      <c r="E47" s="25">
        <v>495.23</v>
      </c>
      <c r="F47" s="6"/>
      <c r="G47" s="6"/>
      <c r="H47" s="13"/>
      <c r="I47" s="46"/>
      <c r="J47" s="34">
        <f t="shared" ref="J47" si="5">E47*I47</f>
        <v>0</v>
      </c>
    </row>
    <row r="48" spans="1:10" ht="18.75" customHeight="1">
      <c r="A48" s="80" t="s">
        <v>11</v>
      </c>
      <c r="B48" s="81"/>
      <c r="C48" s="81"/>
      <c r="D48" s="81"/>
      <c r="E48" s="81"/>
      <c r="F48" s="6"/>
      <c r="G48" s="6"/>
      <c r="I48" s="15"/>
      <c r="J48" s="35">
        <f>SUM(J47:J47)</f>
        <v>0</v>
      </c>
    </row>
    <row r="49" spans="1:10" ht="24.75" customHeight="1">
      <c r="A49" s="37" t="s">
        <v>3</v>
      </c>
      <c r="B49" s="38" t="s">
        <v>196</v>
      </c>
      <c r="C49" s="39" t="s">
        <v>26</v>
      </c>
      <c r="D49" s="40" t="s">
        <v>7</v>
      </c>
      <c r="E49" s="41" t="s">
        <v>7</v>
      </c>
      <c r="F49" s="42"/>
      <c r="G49" s="42"/>
      <c r="H49" s="43"/>
      <c r="I49" s="41" t="s">
        <v>7</v>
      </c>
      <c r="J49" s="44" t="s">
        <v>7</v>
      </c>
    </row>
    <row r="50" spans="1:10" ht="21" customHeight="1">
      <c r="A50" s="37" t="s">
        <v>3</v>
      </c>
      <c r="B50" s="38" t="s">
        <v>197</v>
      </c>
      <c r="C50" s="39" t="s">
        <v>41</v>
      </c>
      <c r="D50" s="40" t="s">
        <v>7</v>
      </c>
      <c r="E50" s="41" t="s">
        <v>7</v>
      </c>
      <c r="F50" s="42"/>
      <c r="G50" s="42"/>
      <c r="H50" s="43"/>
      <c r="I50" s="41" t="s">
        <v>7</v>
      </c>
      <c r="J50" s="44" t="s">
        <v>7</v>
      </c>
    </row>
    <row r="51" spans="1:10" ht="27.6">
      <c r="A51" s="33">
        <v>20</v>
      </c>
      <c r="B51" s="24"/>
      <c r="C51" s="19" t="s">
        <v>42</v>
      </c>
      <c r="D51" s="17" t="s">
        <v>27</v>
      </c>
      <c r="E51" s="25">
        <v>1063</v>
      </c>
      <c r="F51" s="6"/>
      <c r="G51" s="6"/>
      <c r="H51" s="13"/>
      <c r="I51" s="46"/>
      <c r="J51" s="34">
        <f t="shared" ref="J51" si="6">E51*I51</f>
        <v>0</v>
      </c>
    </row>
    <row r="52" spans="1:10" ht="21" customHeight="1">
      <c r="A52" s="80" t="s">
        <v>11</v>
      </c>
      <c r="B52" s="81"/>
      <c r="C52" s="81"/>
      <c r="D52" s="81"/>
      <c r="E52" s="81"/>
      <c r="F52" s="6"/>
      <c r="G52" s="6"/>
      <c r="I52" s="15"/>
      <c r="J52" s="35">
        <f>SUM(J51:J51)</f>
        <v>0</v>
      </c>
    </row>
    <row r="53" spans="1:10" ht="27.6">
      <c r="A53" s="37" t="s">
        <v>3</v>
      </c>
      <c r="B53" s="38" t="s">
        <v>199</v>
      </c>
      <c r="C53" s="39" t="s">
        <v>198</v>
      </c>
      <c r="D53" s="40" t="s">
        <v>7</v>
      </c>
      <c r="E53" s="41" t="s">
        <v>7</v>
      </c>
      <c r="F53" s="42"/>
      <c r="G53" s="42"/>
      <c r="H53" s="43"/>
      <c r="I53" s="41" t="s">
        <v>7</v>
      </c>
      <c r="J53" s="44" t="s">
        <v>7</v>
      </c>
    </row>
    <row r="54" spans="1:10" ht="21" customHeight="1">
      <c r="A54" s="33">
        <v>21</v>
      </c>
      <c r="B54" s="66"/>
      <c r="C54" s="65" t="s">
        <v>50</v>
      </c>
      <c r="D54" s="58" t="s">
        <v>48</v>
      </c>
      <c r="E54" s="59">
        <v>4</v>
      </c>
      <c r="F54" s="60"/>
      <c r="G54" s="60"/>
      <c r="H54" s="61"/>
      <c r="I54" s="46"/>
      <c r="J54" s="34">
        <f t="shared" ref="J54" si="7">E54*I54</f>
        <v>0</v>
      </c>
    </row>
    <row r="55" spans="1:10" ht="21" customHeight="1">
      <c r="A55" s="33">
        <v>22</v>
      </c>
      <c r="B55" s="67"/>
      <c r="C55" s="65" t="s">
        <v>51</v>
      </c>
      <c r="D55" s="58" t="s">
        <v>48</v>
      </c>
      <c r="E55" s="59">
        <v>2</v>
      </c>
      <c r="F55" s="60"/>
      <c r="G55" s="60"/>
      <c r="H55" s="61"/>
      <c r="I55" s="46"/>
      <c r="J55" s="34">
        <f t="shared" ref="J55" si="8">E55*I55</f>
        <v>0</v>
      </c>
    </row>
    <row r="56" spans="1:10" ht="21" customHeight="1">
      <c r="A56" s="33">
        <v>23</v>
      </c>
      <c r="B56" s="67"/>
      <c r="C56" s="65" t="s">
        <v>52</v>
      </c>
      <c r="D56" s="58" t="s">
        <v>48</v>
      </c>
      <c r="E56" s="59">
        <v>2</v>
      </c>
      <c r="F56" s="60"/>
      <c r="G56" s="60"/>
      <c r="H56" s="61"/>
      <c r="I56" s="46"/>
      <c r="J56" s="34">
        <f t="shared" ref="J56" si="9">E56*I56</f>
        <v>0</v>
      </c>
    </row>
    <row r="57" spans="1:10" ht="21" customHeight="1">
      <c r="A57" s="33">
        <v>24</v>
      </c>
      <c r="B57" s="67"/>
      <c r="C57" s="65" t="s">
        <v>100</v>
      </c>
      <c r="D57" s="58" t="s">
        <v>48</v>
      </c>
      <c r="E57" s="59">
        <v>1</v>
      </c>
      <c r="F57" s="60"/>
      <c r="G57" s="60"/>
      <c r="H57" s="61"/>
      <c r="I57" s="46"/>
      <c r="J57" s="34">
        <f t="shared" ref="J57" si="10">E57*I57</f>
        <v>0</v>
      </c>
    </row>
    <row r="58" spans="1:10">
      <c r="A58" s="33">
        <v>25</v>
      </c>
      <c r="B58" s="67"/>
      <c r="C58" s="65" t="s">
        <v>53</v>
      </c>
      <c r="D58" s="58" t="s">
        <v>48</v>
      </c>
      <c r="E58" s="59">
        <v>1</v>
      </c>
      <c r="F58" s="60"/>
      <c r="G58" s="60"/>
      <c r="H58" s="61"/>
      <c r="I58" s="46"/>
      <c r="J58" s="34">
        <f t="shared" ref="J58" si="11">E58*I58</f>
        <v>0</v>
      </c>
    </row>
    <row r="59" spans="1:10">
      <c r="A59" s="80" t="s">
        <v>11</v>
      </c>
      <c r="B59" s="81"/>
      <c r="C59" s="81"/>
      <c r="D59" s="81"/>
      <c r="E59" s="81"/>
      <c r="F59" s="6"/>
      <c r="G59" s="6"/>
      <c r="I59" s="15"/>
      <c r="J59" s="35">
        <f>SUM(J54:J58)</f>
        <v>0</v>
      </c>
    </row>
    <row r="60" spans="1:10" ht="25.5" customHeight="1">
      <c r="A60" s="37" t="s">
        <v>3</v>
      </c>
      <c r="B60" s="38" t="s">
        <v>201</v>
      </c>
      <c r="C60" s="39" t="s">
        <v>200</v>
      </c>
      <c r="D60" s="40" t="s">
        <v>7</v>
      </c>
      <c r="E60" s="41" t="s">
        <v>7</v>
      </c>
      <c r="F60" s="42"/>
      <c r="G60" s="42"/>
      <c r="H60" s="43"/>
      <c r="I60" s="41" t="s">
        <v>7</v>
      </c>
      <c r="J60" s="44" t="s">
        <v>7</v>
      </c>
    </row>
    <row r="61" spans="1:10" ht="25.5" customHeight="1">
      <c r="A61" s="33">
        <v>26</v>
      </c>
      <c r="B61" s="75"/>
      <c r="C61" s="77" t="s">
        <v>162</v>
      </c>
      <c r="D61" s="50" t="s">
        <v>5</v>
      </c>
      <c r="E61" s="25">
        <v>99.43</v>
      </c>
      <c r="F61" s="60"/>
      <c r="G61" s="60"/>
      <c r="H61" s="61"/>
      <c r="I61" s="46"/>
      <c r="J61" s="34">
        <f t="shared" ref="J61:J62" si="12">E61*I61</f>
        <v>0</v>
      </c>
    </row>
    <row r="62" spans="1:10" ht="25.5" customHeight="1">
      <c r="A62" s="33">
        <v>27</v>
      </c>
      <c r="B62" s="24"/>
      <c r="C62" s="19" t="s">
        <v>43</v>
      </c>
      <c r="D62" s="50" t="s">
        <v>5</v>
      </c>
      <c r="E62" s="25">
        <v>1.5</v>
      </c>
      <c r="F62" s="6"/>
      <c r="G62" s="6"/>
      <c r="H62" s="13"/>
      <c r="I62" s="46"/>
      <c r="J62" s="34">
        <f t="shared" si="12"/>
        <v>0</v>
      </c>
    </row>
    <row r="63" spans="1:10" ht="25.5" customHeight="1">
      <c r="A63" s="33">
        <v>28</v>
      </c>
      <c r="B63" s="24"/>
      <c r="C63" s="19" t="s">
        <v>44</v>
      </c>
      <c r="D63" s="50" t="s">
        <v>4</v>
      </c>
      <c r="E63" s="25">
        <v>16</v>
      </c>
      <c r="F63" s="6"/>
      <c r="G63" s="6"/>
      <c r="H63" s="13"/>
      <c r="I63" s="46"/>
      <c r="J63" s="34">
        <f>E63*I63</f>
        <v>0</v>
      </c>
    </row>
    <row r="64" spans="1:10" ht="27.6">
      <c r="A64" s="33">
        <v>29</v>
      </c>
      <c r="B64" s="66"/>
      <c r="C64" s="65" t="s">
        <v>54</v>
      </c>
      <c r="D64" s="58" t="s">
        <v>27</v>
      </c>
      <c r="E64" s="59">
        <v>484</v>
      </c>
      <c r="F64" s="60"/>
      <c r="G64" s="60"/>
      <c r="H64" s="61"/>
      <c r="I64" s="46"/>
      <c r="J64" s="62">
        <f>E64*I64</f>
        <v>0</v>
      </c>
    </row>
    <row r="65" spans="1:10" ht="27.6">
      <c r="A65" s="33">
        <v>30</v>
      </c>
      <c r="B65" s="66"/>
      <c r="C65" s="65" t="s">
        <v>55</v>
      </c>
      <c r="D65" s="58" t="s">
        <v>27</v>
      </c>
      <c r="E65" s="59">
        <v>484</v>
      </c>
      <c r="F65" s="60"/>
      <c r="G65" s="60"/>
      <c r="H65" s="61"/>
      <c r="I65" s="46"/>
      <c r="J65" s="62">
        <f>E65*I65</f>
        <v>0</v>
      </c>
    </row>
    <row r="66" spans="1:10" ht="55.2">
      <c r="A66" s="33">
        <v>31</v>
      </c>
      <c r="B66" s="66"/>
      <c r="C66" s="65" t="s">
        <v>56</v>
      </c>
      <c r="D66" s="58" t="s">
        <v>27</v>
      </c>
      <c r="E66" s="59">
        <v>290</v>
      </c>
      <c r="F66" s="60"/>
      <c r="G66" s="60"/>
      <c r="H66" s="61"/>
      <c r="I66" s="46"/>
      <c r="J66" s="34">
        <f>E66*I66</f>
        <v>0</v>
      </c>
    </row>
    <row r="67" spans="1:10" ht="55.2">
      <c r="A67" s="33">
        <v>32</v>
      </c>
      <c r="B67" s="66"/>
      <c r="C67" s="65" t="s">
        <v>57</v>
      </c>
      <c r="D67" s="58" t="s">
        <v>27</v>
      </c>
      <c r="E67" s="59">
        <v>179</v>
      </c>
      <c r="F67" s="60"/>
      <c r="G67" s="60"/>
      <c r="H67" s="61"/>
      <c r="I67" s="46"/>
      <c r="J67" s="34">
        <f t="shared" ref="J67:J76" si="13">E67*I67</f>
        <v>0</v>
      </c>
    </row>
    <row r="68" spans="1:10" ht="69">
      <c r="A68" s="33">
        <v>33</v>
      </c>
      <c r="B68" s="66"/>
      <c r="C68" s="65" t="s">
        <v>58</v>
      </c>
      <c r="D68" s="58" t="s">
        <v>48</v>
      </c>
      <c r="E68" s="59">
        <v>1</v>
      </c>
      <c r="F68" s="60"/>
      <c r="G68" s="60"/>
      <c r="H68" s="61"/>
      <c r="I68" s="46"/>
      <c r="J68" s="34">
        <f t="shared" si="13"/>
        <v>0</v>
      </c>
    </row>
    <row r="69" spans="1:10" ht="69">
      <c r="A69" s="33">
        <v>34</v>
      </c>
      <c r="B69" s="66"/>
      <c r="C69" s="65" t="s">
        <v>59</v>
      </c>
      <c r="D69" s="58" t="s">
        <v>48</v>
      </c>
      <c r="E69" s="59">
        <v>1</v>
      </c>
      <c r="F69" s="60"/>
      <c r="G69" s="60"/>
      <c r="H69" s="61"/>
      <c r="I69" s="46"/>
      <c r="J69" s="34">
        <f t="shared" ref="J69:J72" si="14">E69*I69</f>
        <v>0</v>
      </c>
    </row>
    <row r="70" spans="1:10" ht="55.2">
      <c r="A70" s="33">
        <v>35</v>
      </c>
      <c r="B70" s="66"/>
      <c r="C70" s="65" t="s">
        <v>60</v>
      </c>
      <c r="D70" s="58" t="s">
        <v>48</v>
      </c>
      <c r="E70" s="59">
        <v>1</v>
      </c>
      <c r="F70" s="60"/>
      <c r="G70" s="60"/>
      <c r="H70" s="61"/>
      <c r="I70" s="46"/>
      <c r="J70" s="34">
        <f t="shared" si="14"/>
        <v>0</v>
      </c>
    </row>
    <row r="71" spans="1:10">
      <c r="A71" s="33">
        <v>36</v>
      </c>
      <c r="B71" s="66"/>
      <c r="C71" s="65" t="s">
        <v>63</v>
      </c>
      <c r="D71" s="58" t="s">
        <v>48</v>
      </c>
      <c r="E71" s="59">
        <v>1</v>
      </c>
      <c r="F71" s="60"/>
      <c r="G71" s="60"/>
      <c r="H71" s="61"/>
      <c r="I71" s="46"/>
      <c r="J71" s="34">
        <f t="shared" si="14"/>
        <v>0</v>
      </c>
    </row>
    <row r="72" spans="1:10">
      <c r="A72" s="33">
        <v>37</v>
      </c>
      <c r="B72" s="66"/>
      <c r="C72" s="65" t="s">
        <v>108</v>
      </c>
      <c r="D72" s="58" t="s">
        <v>48</v>
      </c>
      <c r="E72" s="59">
        <v>1</v>
      </c>
      <c r="F72" s="60"/>
      <c r="G72" s="60"/>
      <c r="H72" s="61"/>
      <c r="I72" s="46"/>
      <c r="J72" s="34">
        <f t="shared" si="14"/>
        <v>0</v>
      </c>
    </row>
    <row r="73" spans="1:10">
      <c r="A73" s="80" t="s">
        <v>11</v>
      </c>
      <c r="B73" s="81"/>
      <c r="C73" s="81"/>
      <c r="D73" s="81"/>
      <c r="E73" s="81"/>
      <c r="F73" s="6"/>
      <c r="G73" s="6"/>
      <c r="I73" s="15"/>
      <c r="J73" s="35">
        <f>SUM(J61:J72)</f>
        <v>0</v>
      </c>
    </row>
    <row r="74" spans="1:10" ht="15.6">
      <c r="A74" s="37" t="s">
        <v>3</v>
      </c>
      <c r="B74" s="38"/>
      <c r="C74" s="39" t="s">
        <v>61</v>
      </c>
      <c r="D74" s="40" t="s">
        <v>7</v>
      </c>
      <c r="E74" s="41" t="s">
        <v>7</v>
      </c>
      <c r="F74" s="42"/>
      <c r="G74" s="42"/>
      <c r="H74" s="43"/>
      <c r="I74" s="41" t="s">
        <v>7</v>
      </c>
      <c r="J74" s="44" t="s">
        <v>7</v>
      </c>
    </row>
    <row r="75" spans="1:10" ht="15.6">
      <c r="A75" s="37" t="s">
        <v>3</v>
      </c>
      <c r="B75" s="38" t="s">
        <v>203</v>
      </c>
      <c r="C75" s="39" t="s">
        <v>62</v>
      </c>
      <c r="D75" s="40" t="s">
        <v>7</v>
      </c>
      <c r="E75" s="41" t="s">
        <v>7</v>
      </c>
      <c r="F75" s="42"/>
      <c r="G75" s="42"/>
      <c r="H75" s="43"/>
      <c r="I75" s="41" t="s">
        <v>7</v>
      </c>
      <c r="J75" s="44" t="s">
        <v>7</v>
      </c>
    </row>
    <row r="76" spans="1:10">
      <c r="A76" s="33">
        <v>38</v>
      </c>
      <c r="B76" s="66"/>
      <c r="C76" s="65" t="s">
        <v>64</v>
      </c>
      <c r="D76" s="58" t="s">
        <v>48</v>
      </c>
      <c r="E76" s="59">
        <v>1</v>
      </c>
      <c r="F76" s="60"/>
      <c r="G76" s="60"/>
      <c r="H76" s="61"/>
      <c r="I76" s="46"/>
      <c r="J76" s="62">
        <f t="shared" si="13"/>
        <v>0</v>
      </c>
    </row>
    <row r="77" spans="1:10" ht="27.6">
      <c r="A77" s="33">
        <v>39</v>
      </c>
      <c r="B77" s="66"/>
      <c r="C77" s="65" t="s">
        <v>65</v>
      </c>
      <c r="D77" s="58" t="s">
        <v>27</v>
      </c>
      <c r="E77" s="59">
        <v>372</v>
      </c>
      <c r="F77" s="60"/>
      <c r="G77" s="60"/>
      <c r="H77" s="61"/>
      <c r="I77" s="46"/>
      <c r="J77" s="62">
        <f t="shared" ref="J77:J93" si="15">E77*I77</f>
        <v>0</v>
      </c>
    </row>
    <row r="78" spans="1:10">
      <c r="A78" s="33">
        <v>40</v>
      </c>
      <c r="B78" s="66"/>
      <c r="C78" s="65" t="s">
        <v>66</v>
      </c>
      <c r="D78" s="58" t="s">
        <v>27</v>
      </c>
      <c r="E78" s="59">
        <v>744</v>
      </c>
      <c r="F78" s="60"/>
      <c r="G78" s="60"/>
      <c r="H78" s="61"/>
      <c r="I78" s="46"/>
      <c r="J78" s="62">
        <f t="shared" si="15"/>
        <v>0</v>
      </c>
    </row>
    <row r="79" spans="1:10">
      <c r="A79" s="33">
        <v>41</v>
      </c>
      <c r="B79" s="66"/>
      <c r="C79" s="65" t="s">
        <v>68</v>
      </c>
      <c r="D79" s="58" t="s">
        <v>27</v>
      </c>
      <c r="E79" s="59">
        <v>55</v>
      </c>
      <c r="F79" s="60"/>
      <c r="G79" s="60"/>
      <c r="H79" s="61"/>
      <c r="I79" s="46"/>
      <c r="J79" s="62">
        <f t="shared" si="15"/>
        <v>0</v>
      </c>
    </row>
    <row r="80" spans="1:10" ht="27.6">
      <c r="A80" s="33">
        <v>42</v>
      </c>
      <c r="B80" s="66"/>
      <c r="C80" s="65" t="s">
        <v>67</v>
      </c>
      <c r="D80" s="72" t="s">
        <v>6</v>
      </c>
      <c r="E80" s="59">
        <v>0.87</v>
      </c>
      <c r="F80" s="60"/>
      <c r="G80" s="60"/>
      <c r="H80" s="61"/>
      <c r="I80" s="46"/>
      <c r="J80" s="62">
        <f t="shared" si="15"/>
        <v>0</v>
      </c>
    </row>
    <row r="81" spans="1:10" ht="27.6">
      <c r="A81" s="33">
        <v>43</v>
      </c>
      <c r="B81" s="66"/>
      <c r="C81" s="65" t="s">
        <v>69</v>
      </c>
      <c r="D81" s="58" t="s">
        <v>27</v>
      </c>
      <c r="E81" s="59">
        <v>372</v>
      </c>
      <c r="F81" s="60"/>
      <c r="G81" s="60"/>
      <c r="H81" s="61"/>
      <c r="I81" s="46"/>
      <c r="J81" s="62">
        <f t="shared" si="15"/>
        <v>0</v>
      </c>
    </row>
    <row r="82" spans="1:10" ht="15.6">
      <c r="A82" s="37" t="s">
        <v>3</v>
      </c>
      <c r="B82" s="38" t="s">
        <v>203</v>
      </c>
      <c r="C82" s="39" t="s">
        <v>70</v>
      </c>
      <c r="D82" s="40" t="s">
        <v>7</v>
      </c>
      <c r="E82" s="41" t="s">
        <v>7</v>
      </c>
      <c r="F82" s="42"/>
      <c r="G82" s="42"/>
      <c r="H82" s="43"/>
      <c r="I82" s="41" t="s">
        <v>7</v>
      </c>
      <c r="J82" s="44" t="s">
        <v>7</v>
      </c>
    </row>
    <row r="83" spans="1:10">
      <c r="A83" s="33">
        <v>44</v>
      </c>
      <c r="B83" s="66"/>
      <c r="C83" s="65" t="s">
        <v>71</v>
      </c>
      <c r="D83" s="58" t="s">
        <v>27</v>
      </c>
      <c r="E83" s="59">
        <v>317</v>
      </c>
      <c r="F83" s="60"/>
      <c r="G83" s="60"/>
      <c r="H83" s="61"/>
      <c r="I83" s="46"/>
      <c r="J83" s="62">
        <f t="shared" si="15"/>
        <v>0</v>
      </c>
    </row>
    <row r="84" spans="1:10" ht="27.6">
      <c r="A84" s="33">
        <v>45</v>
      </c>
      <c r="B84" s="66"/>
      <c r="C84" s="65" t="s">
        <v>72</v>
      </c>
      <c r="D84" s="58" t="s">
        <v>27</v>
      </c>
      <c r="E84" s="59">
        <v>55</v>
      </c>
      <c r="F84" s="60"/>
      <c r="G84" s="60"/>
      <c r="H84" s="61"/>
      <c r="I84" s="46"/>
      <c r="J84" s="62">
        <f t="shared" si="15"/>
        <v>0</v>
      </c>
    </row>
    <row r="85" spans="1:10" ht="27.6">
      <c r="A85" s="33">
        <v>46</v>
      </c>
      <c r="B85" s="66"/>
      <c r="C85" s="65" t="s">
        <v>73</v>
      </c>
      <c r="D85" s="58" t="s">
        <v>4</v>
      </c>
      <c r="E85" s="59">
        <v>44</v>
      </c>
      <c r="F85" s="60"/>
      <c r="G85" s="60"/>
      <c r="H85" s="61"/>
      <c r="I85" s="46"/>
      <c r="J85" s="62">
        <f t="shared" si="15"/>
        <v>0</v>
      </c>
    </row>
    <row r="86" spans="1:10">
      <c r="A86" s="33">
        <v>47</v>
      </c>
      <c r="B86" s="66"/>
      <c r="C86" s="65" t="s">
        <v>74</v>
      </c>
      <c r="D86" s="58" t="s">
        <v>4</v>
      </c>
      <c r="E86" s="59">
        <v>44</v>
      </c>
      <c r="F86" s="60"/>
      <c r="G86" s="60"/>
      <c r="H86" s="61"/>
      <c r="I86" s="46"/>
      <c r="J86" s="62">
        <f t="shared" si="15"/>
        <v>0</v>
      </c>
    </row>
    <row r="87" spans="1:10" ht="15.6">
      <c r="A87" s="37" t="s">
        <v>3</v>
      </c>
      <c r="B87" s="38" t="s">
        <v>204</v>
      </c>
      <c r="C87" s="39" t="s">
        <v>102</v>
      </c>
      <c r="D87" s="40" t="s">
        <v>7</v>
      </c>
      <c r="E87" s="41" t="s">
        <v>7</v>
      </c>
      <c r="F87" s="42"/>
      <c r="G87" s="42"/>
      <c r="H87" s="43"/>
      <c r="I87" s="41" t="s">
        <v>7</v>
      </c>
      <c r="J87" s="44" t="s">
        <v>7</v>
      </c>
    </row>
    <row r="88" spans="1:10" ht="27.6">
      <c r="A88" s="68" t="s">
        <v>103</v>
      </c>
      <c r="B88" s="67"/>
      <c r="C88" s="65" t="s">
        <v>107</v>
      </c>
      <c r="D88" s="58" t="s">
        <v>48</v>
      </c>
      <c r="E88" s="59">
        <v>1</v>
      </c>
      <c r="F88" s="60"/>
      <c r="G88" s="60"/>
      <c r="H88" s="61"/>
      <c r="I88" s="46"/>
      <c r="J88" s="62">
        <f t="shared" si="15"/>
        <v>0</v>
      </c>
    </row>
    <row r="89" spans="1:10" ht="27.6">
      <c r="A89" s="33">
        <v>49</v>
      </c>
      <c r="B89" s="66"/>
      <c r="C89" s="65" t="s">
        <v>75</v>
      </c>
      <c r="D89" s="58" t="s">
        <v>4</v>
      </c>
      <c r="E89" s="59">
        <v>8</v>
      </c>
      <c r="F89" s="60"/>
      <c r="G89" s="60"/>
      <c r="H89" s="61"/>
      <c r="I89" s="46"/>
      <c r="J89" s="62">
        <f t="shared" si="15"/>
        <v>0</v>
      </c>
    </row>
    <row r="90" spans="1:10" ht="27.6">
      <c r="A90" s="68" t="s">
        <v>104</v>
      </c>
      <c r="B90" s="66"/>
      <c r="C90" s="65" t="s">
        <v>76</v>
      </c>
      <c r="D90" s="58" t="s">
        <v>4</v>
      </c>
      <c r="E90" s="59">
        <v>8</v>
      </c>
      <c r="F90" s="60"/>
      <c r="G90" s="60"/>
      <c r="H90" s="61"/>
      <c r="I90" s="46"/>
      <c r="J90" s="62">
        <f t="shared" si="15"/>
        <v>0</v>
      </c>
    </row>
    <row r="91" spans="1:10">
      <c r="A91" s="33">
        <v>51</v>
      </c>
      <c r="B91" s="66"/>
      <c r="C91" s="65" t="s">
        <v>77</v>
      </c>
      <c r="D91" s="58" t="s">
        <v>78</v>
      </c>
      <c r="E91" s="59">
        <v>9</v>
      </c>
      <c r="F91" s="60"/>
      <c r="G91" s="60"/>
      <c r="H91" s="61"/>
      <c r="I91" s="46"/>
      <c r="J91" s="62">
        <f t="shared" si="15"/>
        <v>0</v>
      </c>
    </row>
    <row r="92" spans="1:10">
      <c r="A92" s="68" t="s">
        <v>105</v>
      </c>
      <c r="B92" s="66"/>
      <c r="C92" s="65" t="s">
        <v>79</v>
      </c>
      <c r="D92" s="58" t="s">
        <v>4</v>
      </c>
      <c r="E92" s="59">
        <v>8</v>
      </c>
      <c r="F92" s="60"/>
      <c r="G92" s="60"/>
      <c r="H92" s="61"/>
      <c r="I92" s="46"/>
      <c r="J92" s="62">
        <f t="shared" si="15"/>
        <v>0</v>
      </c>
    </row>
    <row r="93" spans="1:10" ht="27.6">
      <c r="A93" s="33">
        <v>53</v>
      </c>
      <c r="B93" s="66"/>
      <c r="C93" s="65" t="s">
        <v>101</v>
      </c>
      <c r="D93" s="58" t="s">
        <v>4</v>
      </c>
      <c r="E93" s="59">
        <v>2</v>
      </c>
      <c r="F93" s="60"/>
      <c r="G93" s="60"/>
      <c r="H93" s="61"/>
      <c r="I93" s="46"/>
      <c r="J93" s="62">
        <f t="shared" si="15"/>
        <v>0</v>
      </c>
    </row>
    <row r="94" spans="1:10" ht="27.6">
      <c r="A94" s="68" t="s">
        <v>106</v>
      </c>
      <c r="B94" s="66"/>
      <c r="C94" s="65" t="s">
        <v>160</v>
      </c>
      <c r="D94" s="58" t="s">
        <v>27</v>
      </c>
      <c r="E94" s="59">
        <v>11.48</v>
      </c>
      <c r="F94" s="60"/>
      <c r="G94" s="60"/>
      <c r="H94" s="61"/>
      <c r="I94" s="46"/>
      <c r="J94" s="62">
        <f t="shared" ref="J94:J96" si="16">E94*I94</f>
        <v>0</v>
      </c>
    </row>
    <row r="95" spans="1:10" ht="27.6">
      <c r="A95" s="33">
        <v>55</v>
      </c>
      <c r="B95" s="66"/>
      <c r="C95" s="65" t="s">
        <v>80</v>
      </c>
      <c r="D95" s="58" t="s">
        <v>27</v>
      </c>
      <c r="E95" s="59">
        <v>428</v>
      </c>
      <c r="F95" s="60"/>
      <c r="G95" s="60"/>
      <c r="H95" s="61"/>
      <c r="I95" s="46"/>
      <c r="J95" s="62">
        <f t="shared" si="16"/>
        <v>0</v>
      </c>
    </row>
    <row r="96" spans="1:10" ht="27.6">
      <c r="A96" s="68" t="s">
        <v>202</v>
      </c>
      <c r="B96" s="66"/>
      <c r="C96" s="65" t="s">
        <v>81</v>
      </c>
      <c r="D96" s="58" t="s">
        <v>4</v>
      </c>
      <c r="E96" s="59">
        <v>10</v>
      </c>
      <c r="F96" s="60"/>
      <c r="G96" s="60"/>
      <c r="H96" s="61"/>
      <c r="I96" s="46"/>
      <c r="J96" s="62">
        <f t="shared" si="16"/>
        <v>0</v>
      </c>
    </row>
    <row r="97" spans="1:10" ht="15.6">
      <c r="A97" s="37" t="s">
        <v>3</v>
      </c>
      <c r="B97" s="38" t="s">
        <v>204</v>
      </c>
      <c r="C97" s="39" t="s">
        <v>82</v>
      </c>
      <c r="D97" s="40" t="s">
        <v>7</v>
      </c>
      <c r="E97" s="41" t="s">
        <v>7</v>
      </c>
      <c r="F97" s="42"/>
      <c r="G97" s="42"/>
      <c r="H97" s="43"/>
      <c r="I97" s="41" t="s">
        <v>7</v>
      </c>
      <c r="J97" s="44" t="s">
        <v>7</v>
      </c>
    </row>
    <row r="98" spans="1:10">
      <c r="A98" s="33">
        <v>57</v>
      </c>
      <c r="B98" s="66"/>
      <c r="C98" s="65" t="s">
        <v>83</v>
      </c>
      <c r="D98" s="58" t="s">
        <v>84</v>
      </c>
      <c r="E98" s="59">
        <v>1</v>
      </c>
      <c r="F98" s="60"/>
      <c r="G98" s="60"/>
      <c r="H98" s="61"/>
      <c r="I98" s="46"/>
      <c r="J98" s="62">
        <f t="shared" ref="J98:J103" si="17">E98*I98</f>
        <v>0</v>
      </c>
    </row>
    <row r="99" spans="1:10">
      <c r="A99" s="33">
        <v>58</v>
      </c>
      <c r="B99" s="66"/>
      <c r="C99" s="65" t="s">
        <v>85</v>
      </c>
      <c r="D99" s="58" t="s">
        <v>84</v>
      </c>
      <c r="E99" s="59">
        <v>9</v>
      </c>
      <c r="F99" s="60"/>
      <c r="G99" s="60"/>
      <c r="H99" s="61"/>
      <c r="I99" s="46"/>
      <c r="J99" s="62">
        <f t="shared" si="17"/>
        <v>0</v>
      </c>
    </row>
    <row r="100" spans="1:10">
      <c r="A100" s="33">
        <v>59</v>
      </c>
      <c r="B100" s="66"/>
      <c r="C100" s="65" t="s">
        <v>86</v>
      </c>
      <c r="D100" s="58" t="s">
        <v>87</v>
      </c>
      <c r="E100" s="59">
        <v>6</v>
      </c>
      <c r="F100" s="60"/>
      <c r="G100" s="60"/>
      <c r="H100" s="61"/>
      <c r="I100" s="46"/>
      <c r="J100" s="62">
        <f t="shared" si="17"/>
        <v>0</v>
      </c>
    </row>
    <row r="101" spans="1:10">
      <c r="A101" s="33">
        <v>60</v>
      </c>
      <c r="B101" s="66"/>
      <c r="C101" s="65" t="s">
        <v>88</v>
      </c>
      <c r="D101" s="58" t="s">
        <v>4</v>
      </c>
      <c r="E101" s="59">
        <v>1</v>
      </c>
      <c r="F101" s="60"/>
      <c r="G101" s="60"/>
      <c r="H101" s="61"/>
      <c r="I101" s="46"/>
      <c r="J101" s="62">
        <f t="shared" si="17"/>
        <v>0</v>
      </c>
    </row>
    <row r="102" spans="1:10">
      <c r="A102" s="33">
        <v>61</v>
      </c>
      <c r="B102" s="66"/>
      <c r="C102" s="65" t="s">
        <v>89</v>
      </c>
      <c r="D102" s="58" t="s">
        <v>4</v>
      </c>
      <c r="E102" s="59">
        <v>8</v>
      </c>
      <c r="F102" s="60"/>
      <c r="G102" s="60"/>
      <c r="H102" s="61"/>
      <c r="I102" s="46"/>
      <c r="J102" s="62">
        <f t="shared" si="17"/>
        <v>0</v>
      </c>
    </row>
    <row r="103" spans="1:10">
      <c r="A103" s="33">
        <v>62</v>
      </c>
      <c r="B103" s="66"/>
      <c r="C103" s="65" t="s">
        <v>90</v>
      </c>
      <c r="D103" s="58" t="s">
        <v>91</v>
      </c>
      <c r="E103" s="59">
        <v>8</v>
      </c>
      <c r="F103" s="60"/>
      <c r="G103" s="60"/>
      <c r="H103" s="61"/>
      <c r="I103" s="46"/>
      <c r="J103" s="62">
        <f t="shared" si="17"/>
        <v>0</v>
      </c>
    </row>
    <row r="104" spans="1:10">
      <c r="A104" s="80" t="s">
        <v>11</v>
      </c>
      <c r="B104" s="81"/>
      <c r="C104" s="81"/>
      <c r="D104" s="81"/>
      <c r="E104" s="81"/>
      <c r="F104" s="6"/>
      <c r="G104" s="6"/>
      <c r="I104" s="15"/>
      <c r="J104" s="35">
        <f>SUM(J76:J103)</f>
        <v>0</v>
      </c>
    </row>
    <row r="105" spans="1:10" ht="15.6">
      <c r="A105" s="37" t="s">
        <v>3</v>
      </c>
      <c r="B105" s="38"/>
      <c r="C105" s="39" t="s">
        <v>159</v>
      </c>
      <c r="D105" s="40" t="s">
        <v>7</v>
      </c>
      <c r="E105" s="41" t="s">
        <v>7</v>
      </c>
      <c r="F105" s="42"/>
      <c r="G105" s="42"/>
      <c r="H105" s="43"/>
      <c r="I105" s="41" t="s">
        <v>7</v>
      </c>
      <c r="J105" s="44" t="s">
        <v>7</v>
      </c>
    </row>
    <row r="106" spans="1:10" ht="15.6">
      <c r="A106" s="37" t="s">
        <v>3</v>
      </c>
      <c r="B106" s="38"/>
      <c r="C106" s="39" t="s">
        <v>62</v>
      </c>
      <c r="D106" s="40" t="s">
        <v>7</v>
      </c>
      <c r="E106" s="41" t="s">
        <v>7</v>
      </c>
      <c r="F106" s="42"/>
      <c r="G106" s="42"/>
      <c r="H106" s="43"/>
      <c r="I106" s="41" t="s">
        <v>7</v>
      </c>
      <c r="J106" s="44" t="s">
        <v>7</v>
      </c>
    </row>
    <row r="107" spans="1:10" ht="27.6">
      <c r="A107" s="33">
        <v>63</v>
      </c>
      <c r="B107" s="66" t="s">
        <v>93</v>
      </c>
      <c r="C107" s="65" t="s">
        <v>92</v>
      </c>
      <c r="D107" s="58" t="s">
        <v>5</v>
      </c>
      <c r="E107" s="73">
        <v>12.75</v>
      </c>
      <c r="F107" s="60"/>
      <c r="G107" s="60"/>
      <c r="H107" s="61"/>
      <c r="I107" s="46"/>
      <c r="J107" s="34">
        <f t="shared" ref="J107:J127" si="18">E107*I107</f>
        <v>0</v>
      </c>
    </row>
    <row r="108" spans="1:10" ht="27.6">
      <c r="A108" s="33">
        <v>64</v>
      </c>
      <c r="B108" s="66" t="s">
        <v>110</v>
      </c>
      <c r="C108" s="65" t="s">
        <v>111</v>
      </c>
      <c r="D108" s="58" t="s">
        <v>6</v>
      </c>
      <c r="E108" s="73">
        <v>17.494</v>
      </c>
      <c r="F108" s="60"/>
      <c r="G108" s="60"/>
      <c r="H108" s="61"/>
      <c r="I108" s="46"/>
      <c r="J108" s="34">
        <f t="shared" si="18"/>
        <v>0</v>
      </c>
    </row>
    <row r="109" spans="1:10" ht="15.6">
      <c r="A109" s="37" t="s">
        <v>3</v>
      </c>
      <c r="B109" s="38"/>
      <c r="C109" s="39" t="s">
        <v>112</v>
      </c>
      <c r="D109" s="40" t="s">
        <v>7</v>
      </c>
      <c r="E109" s="41" t="s">
        <v>7</v>
      </c>
      <c r="F109" s="42"/>
      <c r="G109" s="42"/>
      <c r="H109" s="43"/>
      <c r="I109" s="41" t="s">
        <v>7</v>
      </c>
      <c r="J109" s="44" t="s">
        <v>7</v>
      </c>
    </row>
    <row r="110" spans="1:10" ht="27.6">
      <c r="A110" s="33">
        <v>65</v>
      </c>
      <c r="B110" s="66" t="s">
        <v>114</v>
      </c>
      <c r="C110" s="65" t="s">
        <v>113</v>
      </c>
      <c r="D110" s="58" t="s">
        <v>6</v>
      </c>
      <c r="E110" s="73">
        <v>0.83299999999999996</v>
      </c>
      <c r="F110" s="60"/>
      <c r="G110" s="60"/>
      <c r="H110" s="61"/>
      <c r="I110" s="46"/>
      <c r="J110" s="34">
        <f t="shared" si="18"/>
        <v>0</v>
      </c>
    </row>
    <row r="111" spans="1:10" ht="27.6">
      <c r="A111" s="33">
        <v>66</v>
      </c>
      <c r="B111" s="66" t="s">
        <v>116</v>
      </c>
      <c r="C111" s="65" t="s">
        <v>115</v>
      </c>
      <c r="D111" s="58" t="s">
        <v>6</v>
      </c>
      <c r="E111" s="73">
        <v>2.9140000000000001</v>
      </c>
      <c r="F111" s="60"/>
      <c r="G111" s="60"/>
      <c r="H111" s="61"/>
      <c r="I111" s="46"/>
      <c r="J111" s="34">
        <f t="shared" si="18"/>
        <v>0</v>
      </c>
    </row>
    <row r="112" spans="1:10" ht="27.6">
      <c r="A112" s="33">
        <v>67</v>
      </c>
      <c r="B112" s="66" t="s">
        <v>94</v>
      </c>
      <c r="C112" s="65" t="s">
        <v>117</v>
      </c>
      <c r="D112" s="58" t="s">
        <v>95</v>
      </c>
      <c r="E112" s="73">
        <v>5.0999999999999997E-2</v>
      </c>
      <c r="F112" s="60"/>
      <c r="G112" s="60"/>
      <c r="H112" s="61"/>
      <c r="I112" s="46"/>
      <c r="J112" s="34">
        <f t="shared" si="18"/>
        <v>0</v>
      </c>
    </row>
    <row r="113" spans="1:10" ht="27.6">
      <c r="A113" s="33">
        <v>68</v>
      </c>
      <c r="B113" s="66" t="s">
        <v>97</v>
      </c>
      <c r="C113" s="65" t="s">
        <v>96</v>
      </c>
      <c r="D113" s="58" t="s">
        <v>95</v>
      </c>
      <c r="E113" s="73">
        <v>1.4E-2</v>
      </c>
      <c r="F113" s="60"/>
      <c r="G113" s="60"/>
      <c r="H113" s="61"/>
      <c r="I113" s="46"/>
      <c r="J113" s="34">
        <f t="shared" si="18"/>
        <v>0</v>
      </c>
    </row>
    <row r="114" spans="1:10" ht="27.6">
      <c r="A114" s="33">
        <v>69</v>
      </c>
      <c r="B114" s="66" t="s">
        <v>118</v>
      </c>
      <c r="C114" s="65" t="s">
        <v>119</v>
      </c>
      <c r="D114" s="58" t="s">
        <v>5</v>
      </c>
      <c r="E114" s="73">
        <v>8.327</v>
      </c>
      <c r="F114" s="60"/>
      <c r="G114" s="60"/>
      <c r="H114" s="61"/>
      <c r="I114" s="46"/>
      <c r="J114" s="34">
        <f t="shared" si="18"/>
        <v>0</v>
      </c>
    </row>
    <row r="115" spans="1:10" ht="27.6">
      <c r="A115" s="33">
        <v>70</v>
      </c>
      <c r="B115" s="66" t="s">
        <v>120</v>
      </c>
      <c r="C115" s="65" t="s">
        <v>121</v>
      </c>
      <c r="D115" s="58" t="s">
        <v>6</v>
      </c>
      <c r="E115" s="73">
        <v>7.819</v>
      </c>
      <c r="F115" s="60"/>
      <c r="G115" s="60"/>
      <c r="H115" s="61"/>
      <c r="I115" s="46"/>
      <c r="J115" s="62">
        <f t="shared" ref="J115" si="19">E115*I115</f>
        <v>0</v>
      </c>
    </row>
    <row r="116" spans="1:10" ht="27.6">
      <c r="A116" s="33">
        <v>71</v>
      </c>
      <c r="B116" s="66" t="s">
        <v>94</v>
      </c>
      <c r="C116" s="65" t="s">
        <v>122</v>
      </c>
      <c r="D116" s="58" t="s">
        <v>95</v>
      </c>
      <c r="E116" s="73">
        <v>2.1999999999999999E-2</v>
      </c>
      <c r="F116" s="60"/>
      <c r="G116" s="60"/>
      <c r="H116" s="61"/>
      <c r="I116" s="46"/>
      <c r="J116" s="62">
        <f t="shared" si="18"/>
        <v>0</v>
      </c>
    </row>
    <row r="117" spans="1:10" ht="27.6">
      <c r="A117" s="33">
        <v>72</v>
      </c>
      <c r="B117" s="66" t="s">
        <v>118</v>
      </c>
      <c r="C117" s="65" t="s">
        <v>123</v>
      </c>
      <c r="D117" s="58" t="s">
        <v>5</v>
      </c>
      <c r="E117" s="73">
        <v>25.332999999999998</v>
      </c>
      <c r="F117" s="60"/>
      <c r="G117" s="60"/>
      <c r="H117" s="61"/>
      <c r="I117" s="46"/>
      <c r="J117" s="62">
        <f t="shared" si="18"/>
        <v>0</v>
      </c>
    </row>
    <row r="118" spans="1:10" ht="27.6">
      <c r="A118" s="33">
        <v>73</v>
      </c>
      <c r="B118" s="66" t="s">
        <v>98</v>
      </c>
      <c r="C118" s="65" t="s">
        <v>124</v>
      </c>
      <c r="D118" s="58" t="s">
        <v>6</v>
      </c>
      <c r="E118" s="73">
        <v>9.5830000000000002</v>
      </c>
      <c r="F118" s="60"/>
      <c r="G118" s="60"/>
      <c r="H118" s="61"/>
      <c r="I118" s="46"/>
      <c r="J118" s="34">
        <f t="shared" si="18"/>
        <v>0</v>
      </c>
    </row>
    <row r="119" spans="1:10" ht="27.6">
      <c r="A119" s="33">
        <v>74</v>
      </c>
      <c r="B119" s="66" t="s">
        <v>99</v>
      </c>
      <c r="C119" s="65" t="s">
        <v>125</v>
      </c>
      <c r="D119" s="58" t="s">
        <v>6</v>
      </c>
      <c r="E119" s="73">
        <v>9.5830000000000002</v>
      </c>
      <c r="F119" s="60"/>
      <c r="G119" s="60"/>
      <c r="H119" s="61"/>
      <c r="I119" s="46"/>
      <c r="J119" s="62">
        <f t="shared" si="18"/>
        <v>0</v>
      </c>
    </row>
    <row r="120" spans="1:10" ht="15.6">
      <c r="A120" s="37" t="s">
        <v>3</v>
      </c>
      <c r="B120" s="38"/>
      <c r="C120" s="39" t="s">
        <v>126</v>
      </c>
      <c r="D120" s="40" t="s">
        <v>7</v>
      </c>
      <c r="E120" s="41" t="s">
        <v>7</v>
      </c>
      <c r="F120" s="42"/>
      <c r="G120" s="42"/>
      <c r="H120" s="43"/>
      <c r="I120" s="41" t="s">
        <v>7</v>
      </c>
      <c r="J120" s="44" t="s">
        <v>7</v>
      </c>
    </row>
    <row r="121" spans="1:10" ht="27.6">
      <c r="A121" s="33">
        <v>75</v>
      </c>
      <c r="B121" s="66" t="s">
        <v>127</v>
      </c>
      <c r="C121" s="65" t="s">
        <v>128</v>
      </c>
      <c r="D121" s="58" t="s">
        <v>6</v>
      </c>
      <c r="E121" s="73">
        <v>3.246</v>
      </c>
      <c r="F121" s="60"/>
      <c r="G121" s="60"/>
      <c r="H121" s="61"/>
      <c r="I121" s="46"/>
      <c r="J121" s="62">
        <f t="shared" si="18"/>
        <v>0</v>
      </c>
    </row>
    <row r="122" spans="1:10" ht="27.6">
      <c r="A122" s="33">
        <v>76</v>
      </c>
      <c r="B122" s="66" t="s">
        <v>129</v>
      </c>
      <c r="C122" s="65" t="s">
        <v>130</v>
      </c>
      <c r="D122" s="58" t="s">
        <v>5</v>
      </c>
      <c r="E122" s="73">
        <v>27.195</v>
      </c>
      <c r="F122" s="60"/>
      <c r="G122" s="60"/>
      <c r="H122" s="61"/>
      <c r="I122" s="46"/>
      <c r="J122" s="62">
        <f t="shared" si="18"/>
        <v>0</v>
      </c>
    </row>
    <row r="123" spans="1:10" ht="27.6">
      <c r="A123" s="33">
        <v>77</v>
      </c>
      <c r="B123" s="66" t="s">
        <v>131</v>
      </c>
      <c r="C123" s="65" t="s">
        <v>132</v>
      </c>
      <c r="D123" s="58" t="s">
        <v>6</v>
      </c>
      <c r="E123" s="73">
        <v>0.38700000000000001</v>
      </c>
      <c r="F123" s="60"/>
      <c r="G123" s="60"/>
      <c r="H123" s="61"/>
      <c r="I123" s="46"/>
      <c r="J123" s="62">
        <f t="shared" si="18"/>
        <v>0</v>
      </c>
    </row>
    <row r="124" spans="1:10" ht="27.6">
      <c r="A124" s="33">
        <v>78</v>
      </c>
      <c r="B124" s="66" t="s">
        <v>133</v>
      </c>
      <c r="C124" s="65" t="s">
        <v>134</v>
      </c>
      <c r="D124" s="58" t="s">
        <v>6</v>
      </c>
      <c r="E124" s="73">
        <v>1.714</v>
      </c>
      <c r="F124" s="60"/>
      <c r="G124" s="60"/>
      <c r="H124" s="61"/>
      <c r="I124" s="46"/>
      <c r="J124" s="62">
        <f t="shared" si="18"/>
        <v>0</v>
      </c>
    </row>
    <row r="125" spans="1:10" ht="27.6">
      <c r="A125" s="33">
        <v>79</v>
      </c>
      <c r="B125" s="66" t="s">
        <v>94</v>
      </c>
      <c r="C125" s="65" t="s">
        <v>135</v>
      </c>
      <c r="D125" s="58" t="s">
        <v>95</v>
      </c>
      <c r="E125" s="73">
        <v>0.40400000000000003</v>
      </c>
      <c r="F125" s="60"/>
      <c r="G125" s="60"/>
      <c r="H125" s="61"/>
      <c r="I125" s="46"/>
      <c r="J125" s="62">
        <f t="shared" si="18"/>
        <v>0</v>
      </c>
    </row>
    <row r="126" spans="1:10" ht="27.6">
      <c r="A126" s="33">
        <v>80</v>
      </c>
      <c r="B126" s="66" t="s">
        <v>136</v>
      </c>
      <c r="C126" s="65" t="s">
        <v>137</v>
      </c>
      <c r="D126" s="58" t="s">
        <v>6</v>
      </c>
      <c r="E126" s="73">
        <v>1.6319999999999999</v>
      </c>
      <c r="F126" s="60"/>
      <c r="G126" s="60"/>
      <c r="H126" s="61"/>
      <c r="I126" s="46"/>
      <c r="J126" s="62">
        <f t="shared" si="18"/>
        <v>0</v>
      </c>
    </row>
    <row r="127" spans="1:10" ht="27.6">
      <c r="A127" s="33">
        <v>81</v>
      </c>
      <c r="B127" s="66" t="s">
        <v>138</v>
      </c>
      <c r="C127" s="65" t="s">
        <v>139</v>
      </c>
      <c r="D127" s="58" t="s">
        <v>4</v>
      </c>
      <c r="E127" s="73">
        <v>96</v>
      </c>
      <c r="F127" s="60"/>
      <c r="G127" s="60"/>
      <c r="H127" s="61"/>
      <c r="I127" s="46"/>
      <c r="J127" s="62">
        <f t="shared" si="18"/>
        <v>0</v>
      </c>
    </row>
    <row r="128" spans="1:10" ht="15.6">
      <c r="A128" s="37" t="s">
        <v>3</v>
      </c>
      <c r="B128" s="38"/>
      <c r="C128" s="39" t="s">
        <v>140</v>
      </c>
      <c r="D128" s="40" t="s">
        <v>7</v>
      </c>
      <c r="E128" s="41" t="s">
        <v>7</v>
      </c>
      <c r="F128" s="42"/>
      <c r="G128" s="42"/>
      <c r="H128" s="43"/>
      <c r="I128" s="41" t="s">
        <v>7</v>
      </c>
      <c r="J128" s="44" t="s">
        <v>7</v>
      </c>
    </row>
    <row r="129" spans="1:13" ht="27.6">
      <c r="A129" s="33">
        <v>82</v>
      </c>
      <c r="B129" s="66" t="s">
        <v>141</v>
      </c>
      <c r="C129" s="65" t="s">
        <v>150</v>
      </c>
      <c r="D129" s="58" t="s">
        <v>5</v>
      </c>
      <c r="E129" s="73">
        <v>68.637</v>
      </c>
      <c r="F129" s="60"/>
      <c r="G129" s="60"/>
      <c r="H129" s="61"/>
      <c r="I129" s="46"/>
      <c r="J129" s="62">
        <f t="shared" ref="J129:J137" si="20">E129*I129</f>
        <v>0</v>
      </c>
    </row>
    <row r="130" spans="1:13" ht="27.6">
      <c r="A130" s="33">
        <v>83</v>
      </c>
      <c r="B130" s="66" t="s">
        <v>142</v>
      </c>
      <c r="C130" s="65" t="s">
        <v>151</v>
      </c>
      <c r="D130" s="58" t="s">
        <v>5</v>
      </c>
      <c r="E130" s="73">
        <v>43.677</v>
      </c>
      <c r="F130" s="60"/>
      <c r="G130" s="60"/>
      <c r="H130" s="61"/>
      <c r="I130" s="46"/>
      <c r="J130" s="62">
        <f t="shared" si="20"/>
        <v>0</v>
      </c>
    </row>
    <row r="131" spans="1:13" ht="27.6">
      <c r="A131" s="33">
        <v>84</v>
      </c>
      <c r="B131" s="66" t="s">
        <v>143</v>
      </c>
      <c r="C131" s="65" t="s">
        <v>152</v>
      </c>
      <c r="D131" s="58" t="s">
        <v>5</v>
      </c>
      <c r="E131" s="73">
        <v>43.677</v>
      </c>
      <c r="F131" s="60"/>
      <c r="G131" s="60"/>
      <c r="H131" s="61"/>
      <c r="I131" s="46"/>
      <c r="J131" s="62">
        <f t="shared" si="20"/>
        <v>0</v>
      </c>
    </row>
    <row r="132" spans="1:13" ht="41.4">
      <c r="A132" s="33">
        <v>85</v>
      </c>
      <c r="B132" s="66" t="s">
        <v>144</v>
      </c>
      <c r="C132" s="65" t="s">
        <v>153</v>
      </c>
      <c r="D132" s="58" t="s">
        <v>5</v>
      </c>
      <c r="E132" s="73">
        <v>6.6509999999999998</v>
      </c>
      <c r="F132" s="60"/>
      <c r="G132" s="60"/>
      <c r="H132" s="61"/>
      <c r="I132" s="46"/>
      <c r="J132" s="62">
        <f t="shared" si="20"/>
        <v>0</v>
      </c>
    </row>
    <row r="133" spans="1:13" ht="27.6">
      <c r="A133" s="33">
        <v>86</v>
      </c>
      <c r="B133" s="66" t="s">
        <v>145</v>
      </c>
      <c r="C133" s="65" t="s">
        <v>154</v>
      </c>
      <c r="D133" s="58" t="s">
        <v>5</v>
      </c>
      <c r="E133" s="73">
        <v>1</v>
      </c>
      <c r="F133" s="60"/>
      <c r="G133" s="60"/>
      <c r="H133" s="61"/>
      <c r="I133" s="46"/>
      <c r="J133" s="62">
        <f t="shared" si="20"/>
        <v>0</v>
      </c>
    </row>
    <row r="134" spans="1:13" ht="27.6">
      <c r="A134" s="33">
        <v>87</v>
      </c>
      <c r="B134" s="66" t="s">
        <v>146</v>
      </c>
      <c r="C134" s="65" t="s">
        <v>155</v>
      </c>
      <c r="D134" s="58" t="s">
        <v>27</v>
      </c>
      <c r="E134" s="73">
        <v>0.97399999999999998</v>
      </c>
      <c r="F134" s="60"/>
      <c r="G134" s="60"/>
      <c r="H134" s="61"/>
      <c r="I134" s="46"/>
      <c r="J134" s="62">
        <f t="shared" si="20"/>
        <v>0</v>
      </c>
    </row>
    <row r="135" spans="1:13" ht="27.6">
      <c r="A135" s="33">
        <v>88</v>
      </c>
      <c r="B135" s="66" t="s">
        <v>147</v>
      </c>
      <c r="C135" s="65" t="s">
        <v>156</v>
      </c>
      <c r="D135" s="58" t="s">
        <v>27</v>
      </c>
      <c r="E135" s="73">
        <v>24</v>
      </c>
      <c r="F135" s="60"/>
      <c r="G135" s="60"/>
      <c r="H135" s="61"/>
      <c r="I135" s="46"/>
      <c r="J135" s="62">
        <f t="shared" si="20"/>
        <v>0</v>
      </c>
    </row>
    <row r="136" spans="1:13" ht="23.25" customHeight="1">
      <c r="A136" s="33">
        <v>89</v>
      </c>
      <c r="B136" s="66" t="s">
        <v>148</v>
      </c>
      <c r="C136" s="65" t="s">
        <v>157</v>
      </c>
      <c r="D136" s="58" t="s">
        <v>5</v>
      </c>
      <c r="E136" s="73">
        <v>7.81</v>
      </c>
      <c r="F136" s="60"/>
      <c r="G136" s="60"/>
      <c r="H136" s="61"/>
      <c r="I136" s="46"/>
      <c r="J136" s="62">
        <f t="shared" si="20"/>
        <v>0</v>
      </c>
    </row>
    <row r="137" spans="1:13" ht="27.6">
      <c r="A137" s="33">
        <v>90</v>
      </c>
      <c r="B137" s="66" t="s">
        <v>149</v>
      </c>
      <c r="C137" s="65" t="s">
        <v>158</v>
      </c>
      <c r="D137" s="58" t="s">
        <v>5</v>
      </c>
      <c r="E137" s="73">
        <v>12</v>
      </c>
      <c r="F137" s="60"/>
      <c r="G137" s="60"/>
      <c r="H137" s="61"/>
      <c r="I137" s="46"/>
      <c r="J137" s="62">
        <f t="shared" si="20"/>
        <v>0</v>
      </c>
      <c r="K137"/>
      <c r="L137"/>
      <c r="M137"/>
    </row>
    <row r="138" spans="1:13" ht="14.4" thickBot="1">
      <c r="A138" s="80" t="s">
        <v>11</v>
      </c>
      <c r="B138" s="81"/>
      <c r="C138" s="81"/>
      <c r="D138" s="81"/>
      <c r="E138" s="81"/>
      <c r="F138" s="6"/>
      <c r="G138" s="6"/>
      <c r="I138" s="15"/>
      <c r="J138" s="35">
        <f>SUM(J107:J137)</f>
        <v>0</v>
      </c>
      <c r="K138"/>
      <c r="L138"/>
      <c r="M138"/>
    </row>
    <row r="139" spans="1:13" ht="14.4" thickBot="1">
      <c r="A139"/>
      <c r="B139"/>
      <c r="C139"/>
      <c r="D139" s="108" t="s">
        <v>12</v>
      </c>
      <c r="E139" s="109"/>
      <c r="F139" s="109"/>
      <c r="G139" s="109"/>
      <c r="H139" s="109"/>
      <c r="I139" s="110"/>
      <c r="J139" s="63">
        <f>J10+J24+J32+J40+J44+J48+J52+J138+J59+J73+J104</f>
        <v>0</v>
      </c>
      <c r="K139"/>
      <c r="L139"/>
      <c r="M139"/>
    </row>
    <row r="140" spans="1:13" ht="21.75" customHeight="1" thickBot="1">
      <c r="A140"/>
      <c r="B140"/>
      <c r="C140" cm="1">
        <f t="array" aca="1" ref="C140" ca="1">+C139:C140</f>
        <v>0</v>
      </c>
      <c r="D140" s="102" t="s">
        <v>16</v>
      </c>
      <c r="E140" s="103"/>
      <c r="F140" s="103"/>
      <c r="G140" s="103"/>
      <c r="H140" s="103"/>
      <c r="I140" s="104"/>
      <c r="J140" s="63">
        <f>J139*0.23</f>
        <v>0</v>
      </c>
      <c r="K140"/>
      <c r="L140"/>
      <c r="M140"/>
    </row>
    <row r="141" spans="1:13" ht="14.4" thickBot="1">
      <c r="A141"/>
      <c r="B141"/>
      <c r="C141"/>
      <c r="D141" s="105" t="s">
        <v>13</v>
      </c>
      <c r="E141" s="106"/>
      <c r="F141" s="106"/>
      <c r="G141" s="106"/>
      <c r="H141" s="106"/>
      <c r="I141" s="107"/>
      <c r="J141" s="63">
        <f>J140+J139</f>
        <v>0</v>
      </c>
      <c r="K141" s="14"/>
      <c r="L141" s="14"/>
      <c r="M141" s="14"/>
    </row>
    <row r="142" spans="1:13" s="14" customFormat="1">
      <c r="A142" s="101" t="s">
        <v>206</v>
      </c>
      <c r="B142" s="101"/>
      <c r="C142" s="101"/>
      <c r="D142" s="101"/>
      <c r="E142" s="101"/>
      <c r="F142" s="101"/>
      <c r="G142" s="101"/>
      <c r="H142" s="101"/>
      <c r="I142" s="101"/>
      <c r="J142" s="101"/>
    </row>
    <row r="143" spans="1:13" s="14" customFormat="1" ht="13.5" customHeight="1">
      <c r="A143" s="10"/>
      <c r="B143" s="16"/>
      <c r="C143" s="12"/>
      <c r="D143" s="11"/>
      <c r="E143" s="18"/>
      <c r="F143" s="6"/>
      <c r="G143" s="13"/>
      <c r="H143" s="36"/>
      <c r="I143" s="13"/>
      <c r="J143" s="13"/>
    </row>
    <row r="144" spans="1:13" s="14" customFormat="1" ht="16.8">
      <c r="A144" s="10"/>
      <c r="B144" s="16"/>
      <c r="C144" s="12"/>
      <c r="D144" s="11"/>
      <c r="E144" s="18"/>
      <c r="F144" s="6"/>
      <c r="G144" s="13"/>
      <c r="H144" s="36"/>
      <c r="I144" s="13"/>
      <c r="J144" s="29"/>
    </row>
    <row r="145" spans="1:38" s="14" customFormat="1" ht="16.8">
      <c r="A145" s="10"/>
      <c r="B145" s="16"/>
      <c r="C145" s="12"/>
      <c r="D145" s="11"/>
      <c r="E145" s="18"/>
      <c r="F145" s="6"/>
      <c r="G145" s="13"/>
      <c r="H145" s="4"/>
      <c r="I145" s="13"/>
      <c r="J145" s="29"/>
    </row>
    <row r="146" spans="1:38" s="14" customFormat="1" ht="16.8">
      <c r="A146" s="10"/>
      <c r="B146" s="16"/>
      <c r="C146" s="12"/>
      <c r="D146" s="11"/>
      <c r="E146" s="18"/>
      <c r="F146" s="6"/>
      <c r="G146" s="13"/>
      <c r="H146" s="4"/>
      <c r="I146" s="13"/>
      <c r="J146" s="29"/>
    </row>
    <row r="147" spans="1:38" s="14" customFormat="1" ht="16.8">
      <c r="A147" s="10"/>
      <c r="B147" s="16"/>
      <c r="C147" s="12"/>
      <c r="D147" s="11"/>
      <c r="E147" s="18"/>
      <c r="F147" s="13"/>
      <c r="G147" s="13"/>
      <c r="H147" s="4"/>
      <c r="I147" s="28"/>
      <c r="J147" s="29"/>
    </row>
    <row r="148" spans="1:38" s="14" customFormat="1">
      <c r="A148" s="10"/>
      <c r="B148" s="16"/>
      <c r="C148" s="12"/>
      <c r="D148" s="11"/>
      <c r="E148" s="18"/>
      <c r="F148" s="13"/>
      <c r="G148" s="13"/>
      <c r="H148" s="4"/>
      <c r="I148" s="13"/>
      <c r="J148" s="13"/>
    </row>
    <row r="149" spans="1:38" s="14" customFormat="1" ht="16.8">
      <c r="A149" s="10"/>
      <c r="B149" s="16"/>
      <c r="C149" s="12"/>
      <c r="D149" s="11"/>
      <c r="E149" s="18"/>
      <c r="F149" s="29"/>
      <c r="G149" s="13"/>
      <c r="H149" s="4"/>
      <c r="I149" s="13"/>
      <c r="J149" s="13"/>
    </row>
    <row r="150" spans="1:38" s="14" customFormat="1" ht="16.8">
      <c r="A150" s="10"/>
      <c r="B150" s="16"/>
      <c r="C150" s="12"/>
      <c r="D150" s="11"/>
      <c r="E150" s="18"/>
      <c r="F150" s="29"/>
      <c r="G150" s="13"/>
      <c r="H150" s="4"/>
      <c r="I150" s="13"/>
      <c r="J150" s="13"/>
      <c r="K150" s="13"/>
      <c r="L150" s="13"/>
    </row>
    <row r="151" spans="1:38" s="14" customFormat="1" ht="12.75" customHeight="1">
      <c r="A151" s="10"/>
      <c r="B151" s="16"/>
      <c r="C151" s="12"/>
      <c r="D151" s="11"/>
      <c r="E151" s="18"/>
      <c r="F151" s="29"/>
      <c r="G151" s="13"/>
      <c r="H151" s="4"/>
      <c r="I151" s="13"/>
      <c r="J151" s="13"/>
      <c r="K151" s="13"/>
      <c r="L151" s="13"/>
      <c r="M151" s="13"/>
    </row>
    <row r="153" spans="1:38" s="1" customFormat="1">
      <c r="A153" s="10"/>
      <c r="B153" s="16"/>
      <c r="C153" s="12"/>
      <c r="D153" s="11"/>
      <c r="E153" s="18"/>
      <c r="F153" s="13"/>
      <c r="G153" s="13"/>
      <c r="H153" s="4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</row>
    <row r="154" spans="1:38" s="1" customFormat="1">
      <c r="A154" s="10"/>
      <c r="B154" s="16"/>
      <c r="C154" s="12"/>
      <c r="D154" s="11"/>
      <c r="E154" s="18"/>
      <c r="F154" s="13"/>
      <c r="G154" s="13"/>
      <c r="H154" s="4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</row>
    <row r="155" spans="1:38" s="1" customFormat="1">
      <c r="A155" s="10"/>
      <c r="B155" s="16"/>
      <c r="C155" s="12"/>
      <c r="D155" s="11"/>
      <c r="E155" s="18"/>
      <c r="F155" s="13"/>
      <c r="G155" s="13"/>
      <c r="H155" s="4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</row>
    <row r="156" spans="1:38" s="1" customFormat="1">
      <c r="A156" s="10"/>
      <c r="B156" s="16"/>
      <c r="C156" s="12"/>
      <c r="D156" s="11"/>
      <c r="E156" s="18"/>
      <c r="F156" s="13"/>
      <c r="G156" s="13"/>
      <c r="H156" s="4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</row>
    <row r="157" spans="1:38" s="1" customFormat="1">
      <c r="A157" s="10"/>
      <c r="B157" s="16"/>
      <c r="C157" s="12"/>
      <c r="D157" s="11"/>
      <c r="E157" s="18"/>
      <c r="F157" s="13"/>
      <c r="G157" s="13"/>
      <c r="H157" s="4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</row>
    <row r="158" spans="1:38" s="1" customFormat="1">
      <c r="A158" s="10"/>
      <c r="B158" s="16"/>
      <c r="C158" s="12"/>
      <c r="D158" s="11"/>
      <c r="E158" s="18"/>
      <c r="F158" s="13"/>
      <c r="G158" s="13" t="s">
        <v>19</v>
      </c>
      <c r="H158" s="4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</row>
    <row r="163" spans="8:10">
      <c r="H163" s="13"/>
      <c r="I163"/>
      <c r="J163"/>
    </row>
    <row r="164" spans="8:10">
      <c r="H164" s="13"/>
      <c r="I164"/>
      <c r="J164"/>
    </row>
    <row r="165" spans="8:10">
      <c r="H165" s="13"/>
      <c r="I165"/>
      <c r="J165"/>
    </row>
    <row r="166" spans="8:10">
      <c r="H166" s="13"/>
      <c r="I166"/>
      <c r="J166"/>
    </row>
    <row r="167" spans="8:10">
      <c r="H167" s="13"/>
      <c r="I167"/>
      <c r="J167"/>
    </row>
    <row r="168" spans="8:10">
      <c r="H168" s="13"/>
      <c r="I168"/>
      <c r="J168"/>
    </row>
    <row r="169" spans="8:10">
      <c r="H169" s="13"/>
      <c r="I169"/>
      <c r="J169"/>
    </row>
    <row r="170" spans="8:10">
      <c r="H170" s="13"/>
      <c r="I170"/>
      <c r="J170"/>
    </row>
    <row r="171" spans="8:10">
      <c r="H171" s="13"/>
      <c r="I171"/>
      <c r="J171"/>
    </row>
    <row r="172" spans="8:10">
      <c r="H172" s="13"/>
      <c r="I172"/>
      <c r="J172"/>
    </row>
    <row r="173" spans="8:10">
      <c r="H173" s="13"/>
    </row>
    <row r="174" spans="8:10">
      <c r="H174" s="13"/>
    </row>
    <row r="175" spans="8:10">
      <c r="H175" s="13"/>
    </row>
    <row r="177" spans="7:8" ht="16.8">
      <c r="G177" s="29"/>
      <c r="H177" s="13"/>
    </row>
    <row r="178" spans="7:8" ht="16.8">
      <c r="G178" s="29"/>
      <c r="H178" s="13"/>
    </row>
    <row r="179" spans="7:8">
      <c r="G179" s="3"/>
      <c r="H179" s="13"/>
    </row>
  </sheetData>
  <mergeCells count="24">
    <mergeCell ref="A59:E59"/>
    <mergeCell ref="A73:E73"/>
    <mergeCell ref="A104:E104"/>
    <mergeCell ref="A52:E52"/>
    <mergeCell ref="A32:E32"/>
    <mergeCell ref="A48:E48"/>
    <mergeCell ref="A40:E40"/>
    <mergeCell ref="A44:E44"/>
    <mergeCell ref="A142:J142"/>
    <mergeCell ref="D140:I140"/>
    <mergeCell ref="D141:I141"/>
    <mergeCell ref="D139:I139"/>
    <mergeCell ref="A138:E138"/>
    <mergeCell ref="A24:E24"/>
    <mergeCell ref="A1:J1"/>
    <mergeCell ref="B4:B5"/>
    <mergeCell ref="C4:C5"/>
    <mergeCell ref="D4:E4"/>
    <mergeCell ref="I4:I5"/>
    <mergeCell ref="J4:J5"/>
    <mergeCell ref="A2:J2"/>
    <mergeCell ref="A3:B3"/>
    <mergeCell ref="A4:A5"/>
    <mergeCell ref="A10:E10"/>
  </mergeCells>
  <phoneticPr fontId="73" type="noConversion"/>
  <printOptions horizontalCentered="1"/>
  <pageMargins left="0.39370078740157483" right="0.39370078740157483" top="0.59055118110236227" bottom="0.59055118110236227" header="0.51181102362204722" footer="0.39370078740157483"/>
  <pageSetup paperSize="9" scale="68" fitToHeight="0" orientation="portrait" useFirstPageNumber="1" copies="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Elzbieta Prus</dc:creator>
  <cp:lastModifiedBy>Rafał</cp:lastModifiedBy>
  <cp:lastPrinted>2022-09-13T06:15:14Z</cp:lastPrinted>
  <dcterms:created xsi:type="dcterms:W3CDTF">2008-10-02T20:45:09Z</dcterms:created>
  <dcterms:modified xsi:type="dcterms:W3CDTF">2022-09-13T07:12:36Z</dcterms:modified>
</cp:coreProperties>
</file>