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doch-wyd 2020 " sheetId="1" r:id="rId1"/>
  </sheets>
  <definedNames/>
  <calcPr fullCalcOnLoad="1"/>
</workbook>
</file>

<file path=xl/sharedStrings.xml><?xml version="1.0" encoding="utf-8"?>
<sst xmlns="http://schemas.openxmlformats.org/spreadsheetml/2006/main" count="61" uniqueCount="58">
  <si>
    <t>WYKONANIE DOCHODÓW I WYDATKÓW</t>
  </si>
  <si>
    <t>Dział</t>
  </si>
  <si>
    <t>Nazwa działu</t>
  </si>
  <si>
    <t>DOCHODY</t>
  </si>
  <si>
    <t>%</t>
  </si>
  <si>
    <t>WYDATKI</t>
  </si>
  <si>
    <t>Plan po zmianach</t>
  </si>
  <si>
    <t>Wykonanie</t>
  </si>
  <si>
    <t>010</t>
  </si>
  <si>
    <t>Rolnictwo</t>
  </si>
  <si>
    <t>020</t>
  </si>
  <si>
    <t>Leśnictwo</t>
  </si>
  <si>
    <t>600</t>
  </si>
  <si>
    <t>Transport</t>
  </si>
  <si>
    <t>700</t>
  </si>
  <si>
    <t>Gospodarka komunalna</t>
  </si>
  <si>
    <t>710</t>
  </si>
  <si>
    <t>Działalność usługowa</t>
  </si>
  <si>
    <t>750</t>
  </si>
  <si>
    <t>Administracja Publiczna</t>
  </si>
  <si>
    <t>751</t>
  </si>
  <si>
    <t>Urzędy Naczel. Organów Władzy, Kontroli i Sądow.</t>
  </si>
  <si>
    <t>754</t>
  </si>
  <si>
    <t>Bezpieczeństwo Publiczne i Ochrona Przeciwpożarowa</t>
  </si>
  <si>
    <t>756</t>
  </si>
  <si>
    <t>Dochody od osób fizycznych i prawnych</t>
  </si>
  <si>
    <t>757</t>
  </si>
  <si>
    <t>Obsługa kredytów bankowych</t>
  </si>
  <si>
    <t>758</t>
  </si>
  <si>
    <t>Różne rozliczenia</t>
  </si>
  <si>
    <t>801</t>
  </si>
  <si>
    <t>Oświata i Wychowanie</t>
  </si>
  <si>
    <t>851</t>
  </si>
  <si>
    <t>Ochrona Zdrowia</t>
  </si>
  <si>
    <t>852</t>
  </si>
  <si>
    <t>Pomoc Społeczna</t>
  </si>
  <si>
    <t>854</t>
  </si>
  <si>
    <t>Edukacyjna Opieka Wychowawcza</t>
  </si>
  <si>
    <t>900</t>
  </si>
  <si>
    <t>921</t>
  </si>
  <si>
    <t>Kultura i Ochrona Dziedzictwa Narodowego</t>
  </si>
  <si>
    <t>926</t>
  </si>
  <si>
    <t>RAZEM:</t>
  </si>
  <si>
    <t>Gospodarka mieszkaniowa</t>
  </si>
  <si>
    <t>752</t>
  </si>
  <si>
    <t>Obrona narodowa</t>
  </si>
  <si>
    <t>-</t>
  </si>
  <si>
    <t>853</t>
  </si>
  <si>
    <t>Pozostałe zadania w zakresie polityki społecznej</t>
  </si>
  <si>
    <t xml:space="preserve">Kutura Fizyczna </t>
  </si>
  <si>
    <t xml:space="preserve">Wójt Gminy
Marcin Krajewski
</t>
  </si>
  <si>
    <t>630</t>
  </si>
  <si>
    <t>720</t>
  </si>
  <si>
    <t>Turystyka</t>
  </si>
  <si>
    <t>Informatyka</t>
  </si>
  <si>
    <t>855</t>
  </si>
  <si>
    <t>Rodzina</t>
  </si>
  <si>
    <t>WG DZIAŁÓW W  2020 ROKU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</si>
</sst>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_-* #,##0.0\ _z_ł_-;\-* #,##0.0\ _z_ł_-;_-* &quot;-&quot;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.0%"/>
    <numFmt numFmtId="171" formatCode="0.0"/>
    <numFmt numFmtId="172" formatCode="_-* #,##0.000\ _z_ł_-;\-* #,##0.000\ _z_ł_-;_-* &quot;-&quot;??\ _z_ł_-;_-@_-"/>
    <numFmt numFmtId="173" formatCode="_-* #,##0.0000\ _z_ł_-;\-* #,##0.0000\ _z_ł_-;_-* &quot;-&quot;??\ _z_ł_-;_-@_-"/>
    <numFmt numFmtId="174" formatCode="[$€-2]\ #,##0.00_);[Red]\([$€-2]\ #,##0.00\)"/>
    <numFmt numFmtId="175" formatCode="#,##0.00_ ;\-#,##0.00\ 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 CE"/>
      <family val="0"/>
    </font>
    <font>
      <b/>
      <sz val="11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i/>
      <sz val="9"/>
      <name val="Arial"/>
      <family val="2"/>
    </font>
    <font>
      <b/>
      <i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" fontId="10" fillId="33" borderId="13" xfId="42" applyNumberFormat="1" applyFont="1" applyFill="1" applyBorder="1" applyAlignment="1">
      <alignment horizontal="right" vertical="center" wrapText="1"/>
    </xf>
    <xf numFmtId="164" fontId="10" fillId="33" borderId="13" xfId="42" applyNumberFormat="1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49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center" wrapText="1"/>
    </xf>
    <xf numFmtId="4" fontId="8" fillId="0" borderId="13" xfId="42" applyNumberFormat="1" applyFont="1" applyBorder="1" applyAlignment="1">
      <alignment horizontal="right" vertical="center" wrapText="1"/>
    </xf>
    <xf numFmtId="164" fontId="8" fillId="0" borderId="13" xfId="42" applyNumberFormat="1" applyFont="1" applyBorder="1" applyAlignment="1">
      <alignment vertical="center" wrapText="1"/>
    </xf>
    <xf numFmtId="0" fontId="8" fillId="0" borderId="13" xfId="0" applyFont="1" applyBorder="1" applyAlignment="1">
      <alignment horizontal="left" vertical="center" wrapText="1"/>
    </xf>
    <xf numFmtId="164" fontId="8" fillId="0" borderId="13" xfId="42" applyNumberFormat="1" applyFont="1" applyBorder="1" applyAlignment="1">
      <alignment horizontal="left" vertical="center" wrapText="1"/>
    </xf>
    <xf numFmtId="49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vertical="center" wrapText="1"/>
    </xf>
    <xf numFmtId="4" fontId="8" fillId="0" borderId="13" xfId="42" applyNumberFormat="1" applyFont="1" applyFill="1" applyBorder="1" applyAlignment="1">
      <alignment horizontal="right" vertical="center" wrapText="1"/>
    </xf>
    <xf numFmtId="164" fontId="8" fillId="0" borderId="13" xfId="42" applyNumberFormat="1" applyFont="1" applyBorder="1" applyAlignment="1">
      <alignment horizontal="center" vertical="center" wrapText="1"/>
    </xf>
    <xf numFmtId="4" fontId="8" fillId="0" borderId="0" xfId="0" applyNumberFormat="1" applyFont="1" applyAlignment="1">
      <alignment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4" fontId="4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5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25">
      <selection activeCell="G37" sqref="G37:G38"/>
    </sheetView>
  </sheetViews>
  <sheetFormatPr defaultColWidth="9.00390625" defaultRowHeight="12.75"/>
  <cols>
    <col min="1" max="1" width="6.00390625" style="3" customWidth="1"/>
    <col min="2" max="2" width="20.75390625" style="3" customWidth="1"/>
    <col min="3" max="3" width="14.875" style="3" customWidth="1"/>
    <col min="4" max="4" width="13.00390625" style="3" customWidth="1"/>
    <col min="5" max="5" width="8.25390625" style="3" customWidth="1"/>
    <col min="6" max="6" width="14.125" style="3" customWidth="1"/>
    <col min="7" max="7" width="12.875" style="3" customWidth="1"/>
    <col min="8" max="8" width="9.875" style="3" customWidth="1"/>
    <col min="9" max="16384" width="9.125" style="3" customWidth="1"/>
  </cols>
  <sheetData>
    <row r="1" spans="1:8" s="1" customFormat="1" ht="24.75" customHeight="1">
      <c r="A1" s="38" t="s">
        <v>0</v>
      </c>
      <c r="B1" s="38"/>
      <c r="C1" s="38"/>
      <c r="D1" s="38"/>
      <c r="E1" s="38"/>
      <c r="F1" s="38"/>
      <c r="G1" s="38"/>
      <c r="H1" s="38"/>
    </row>
    <row r="2" spans="1:8" s="1" customFormat="1" ht="24.75" customHeight="1">
      <c r="A2" s="38" t="s">
        <v>57</v>
      </c>
      <c r="B2" s="38"/>
      <c r="C2" s="38"/>
      <c r="D2" s="38"/>
      <c r="E2" s="38"/>
      <c r="F2" s="38"/>
      <c r="G2" s="38"/>
      <c r="H2" s="38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s="4" customFormat="1" ht="30" customHeight="1">
      <c r="A4" s="36" t="s">
        <v>1</v>
      </c>
      <c r="B4" s="36" t="s">
        <v>2</v>
      </c>
      <c r="C4" s="40" t="s">
        <v>3</v>
      </c>
      <c r="D4" s="41"/>
      <c r="E4" s="36" t="s">
        <v>4</v>
      </c>
      <c r="F4" s="40" t="s">
        <v>5</v>
      </c>
      <c r="G4" s="41"/>
      <c r="H4" s="36" t="s">
        <v>4</v>
      </c>
    </row>
    <row r="5" spans="1:8" s="4" customFormat="1" ht="30" customHeight="1">
      <c r="A5" s="37"/>
      <c r="B5" s="37"/>
      <c r="C5" s="5" t="s">
        <v>6</v>
      </c>
      <c r="D5" s="6" t="s">
        <v>7</v>
      </c>
      <c r="E5" s="42"/>
      <c r="F5" s="5" t="s">
        <v>6</v>
      </c>
      <c r="G5" s="7" t="s">
        <v>7</v>
      </c>
      <c r="H5" s="37"/>
    </row>
    <row r="6" spans="1:8" s="8" customFormat="1" ht="5.25" customHeight="1">
      <c r="A6" s="29">
        <v>1</v>
      </c>
      <c r="B6" s="30">
        <v>2</v>
      </c>
      <c r="C6" s="29">
        <v>3</v>
      </c>
      <c r="D6" s="31">
        <v>4</v>
      </c>
      <c r="E6" s="30">
        <v>5</v>
      </c>
      <c r="F6" s="29">
        <v>6</v>
      </c>
      <c r="G6" s="32">
        <v>7</v>
      </c>
      <c r="H6" s="32">
        <v>8</v>
      </c>
    </row>
    <row r="7" spans="1:8" ht="34.5" customHeight="1">
      <c r="A7" s="18" t="s">
        <v>8</v>
      </c>
      <c r="B7" s="19" t="s">
        <v>9</v>
      </c>
      <c r="C7" s="20">
        <v>778131.27</v>
      </c>
      <c r="D7" s="20">
        <v>764675.53</v>
      </c>
      <c r="E7" s="21">
        <f aca="true" t="shared" si="0" ref="E7:E15">D7/C7*100</f>
        <v>98.27076220699882</v>
      </c>
      <c r="F7" s="20">
        <v>2669231.27</v>
      </c>
      <c r="G7" s="20">
        <v>886754.15</v>
      </c>
      <c r="H7" s="21">
        <f>G7/F7*100</f>
        <v>33.22133079911056</v>
      </c>
    </row>
    <row r="8" spans="1:8" ht="34.5" customHeight="1">
      <c r="A8" s="18" t="s">
        <v>10</v>
      </c>
      <c r="B8" s="19" t="s">
        <v>11</v>
      </c>
      <c r="C8" s="20">
        <v>8550</v>
      </c>
      <c r="D8" s="20">
        <v>10045.76</v>
      </c>
      <c r="E8" s="21">
        <f t="shared" si="0"/>
        <v>117.49426900584797</v>
      </c>
      <c r="F8" s="20">
        <f>0</f>
        <v>0</v>
      </c>
      <c r="G8" s="20">
        <v>0</v>
      </c>
      <c r="H8" s="21">
        <v>0</v>
      </c>
    </row>
    <row r="9" spans="1:8" ht="34.5" customHeight="1">
      <c r="A9" s="18" t="s">
        <v>12</v>
      </c>
      <c r="B9" s="19" t="s">
        <v>13</v>
      </c>
      <c r="C9" s="20">
        <v>1067468.11</v>
      </c>
      <c r="D9" s="20">
        <v>779050.83</v>
      </c>
      <c r="E9" s="21">
        <f t="shared" si="0"/>
        <v>72.98118067433414</v>
      </c>
      <c r="F9" s="20">
        <v>4693694.11</v>
      </c>
      <c r="G9" s="20">
        <v>4023137.96</v>
      </c>
      <c r="H9" s="21">
        <f>G9/F9*100</f>
        <v>85.71368022105726</v>
      </c>
    </row>
    <row r="10" spans="1:8" ht="34.5" customHeight="1">
      <c r="A10" s="18" t="s">
        <v>51</v>
      </c>
      <c r="B10" s="25" t="s">
        <v>53</v>
      </c>
      <c r="C10" s="20">
        <v>0</v>
      </c>
      <c r="D10" s="20">
        <v>0</v>
      </c>
      <c r="E10" s="21">
        <v>0</v>
      </c>
      <c r="F10" s="20">
        <v>5000</v>
      </c>
      <c r="G10" s="20">
        <v>0</v>
      </c>
      <c r="H10" s="21">
        <f>G10/F10*100</f>
        <v>0</v>
      </c>
    </row>
    <row r="11" spans="1:8" ht="34.5" customHeight="1">
      <c r="A11" s="18" t="s">
        <v>14</v>
      </c>
      <c r="B11" s="19" t="s">
        <v>43</v>
      </c>
      <c r="C11" s="20">
        <v>552626</v>
      </c>
      <c r="D11" s="20">
        <v>545556.03</v>
      </c>
      <c r="E11" s="21">
        <f t="shared" si="0"/>
        <v>98.72065917998792</v>
      </c>
      <c r="F11" s="20">
        <v>592855.37</v>
      </c>
      <c r="G11" s="20">
        <v>348427.36</v>
      </c>
      <c r="H11" s="21">
        <f>G11/F11*100</f>
        <v>58.77105574669923</v>
      </c>
    </row>
    <row r="12" spans="1:8" ht="34.5" customHeight="1">
      <c r="A12" s="18" t="s">
        <v>16</v>
      </c>
      <c r="B12" s="19" t="s">
        <v>17</v>
      </c>
      <c r="C12" s="20">
        <v>12560</v>
      </c>
      <c r="D12" s="20">
        <v>17700</v>
      </c>
      <c r="E12" s="21">
        <f t="shared" si="0"/>
        <v>140.9235668789809</v>
      </c>
      <c r="F12" s="20">
        <v>24500</v>
      </c>
      <c r="G12" s="20">
        <v>13810.07</v>
      </c>
      <c r="H12" s="21">
        <f>G12/F12*100</f>
        <v>56.36763265306123</v>
      </c>
    </row>
    <row r="13" spans="1:8" ht="34.5" customHeight="1">
      <c r="A13" s="18" t="s">
        <v>52</v>
      </c>
      <c r="B13" s="25" t="s">
        <v>54</v>
      </c>
      <c r="C13" s="20">
        <v>0</v>
      </c>
      <c r="D13" s="20">
        <v>0</v>
      </c>
      <c r="E13" s="21">
        <v>0</v>
      </c>
      <c r="F13" s="20">
        <v>0</v>
      </c>
      <c r="G13" s="20">
        <v>0</v>
      </c>
      <c r="H13" s="21">
        <v>0</v>
      </c>
    </row>
    <row r="14" spans="1:8" ht="34.5" customHeight="1">
      <c r="A14" s="18" t="s">
        <v>18</v>
      </c>
      <c r="B14" s="19" t="s">
        <v>19</v>
      </c>
      <c r="C14" s="20">
        <v>140454.04</v>
      </c>
      <c r="D14" s="20">
        <v>171200.58</v>
      </c>
      <c r="E14" s="21">
        <f t="shared" si="0"/>
        <v>121.89081923168604</v>
      </c>
      <c r="F14" s="20">
        <v>3472439.48</v>
      </c>
      <c r="G14" s="20">
        <v>2641519.28</v>
      </c>
      <c r="H14" s="21">
        <f>G14/F14*100</f>
        <v>76.07099548355555</v>
      </c>
    </row>
    <row r="15" spans="1:8" ht="34.5" customHeight="1">
      <c r="A15" s="18" t="s">
        <v>20</v>
      </c>
      <c r="B15" s="19" t="s">
        <v>21</v>
      </c>
      <c r="C15" s="20">
        <v>46603</v>
      </c>
      <c r="D15" s="20">
        <v>43384.35</v>
      </c>
      <c r="E15" s="21">
        <f t="shared" si="0"/>
        <v>93.09347037744351</v>
      </c>
      <c r="F15" s="20">
        <v>46603</v>
      </c>
      <c r="G15" s="20">
        <v>43384.35</v>
      </c>
      <c r="H15" s="21">
        <f>G15/F15*100</f>
        <v>93.09347037744351</v>
      </c>
    </row>
    <row r="16" spans="1:8" ht="34.5" customHeight="1">
      <c r="A16" s="18" t="s">
        <v>44</v>
      </c>
      <c r="B16" s="19" t="s">
        <v>45</v>
      </c>
      <c r="C16" s="20">
        <v>0</v>
      </c>
      <c r="D16" s="20">
        <v>0</v>
      </c>
      <c r="E16" s="27" t="s">
        <v>46</v>
      </c>
      <c r="F16" s="20">
        <v>0</v>
      </c>
      <c r="G16" s="20">
        <v>0</v>
      </c>
      <c r="H16" s="21">
        <v>0</v>
      </c>
    </row>
    <row r="17" spans="1:8" ht="43.5" customHeight="1">
      <c r="A17" s="18" t="s">
        <v>22</v>
      </c>
      <c r="B17" s="22" t="s">
        <v>23</v>
      </c>
      <c r="C17" s="20">
        <v>0</v>
      </c>
      <c r="D17" s="20">
        <v>0</v>
      </c>
      <c r="E17" s="23">
        <v>0</v>
      </c>
      <c r="F17" s="20">
        <v>520720</v>
      </c>
      <c r="G17" s="20">
        <v>417516.16</v>
      </c>
      <c r="H17" s="21">
        <f>G17/F17*100</f>
        <v>80.18055000768166</v>
      </c>
    </row>
    <row r="18" spans="1:8" ht="34.5" customHeight="1">
      <c r="A18" s="18" t="s">
        <v>24</v>
      </c>
      <c r="B18" s="19" t="s">
        <v>25</v>
      </c>
      <c r="C18" s="20">
        <v>8426269</v>
      </c>
      <c r="D18" s="20">
        <v>8837253.64</v>
      </c>
      <c r="E18" s="21">
        <f>D18/C18*100</f>
        <v>104.87742131185227</v>
      </c>
      <c r="F18" s="20">
        <v>0</v>
      </c>
      <c r="G18" s="20">
        <v>0</v>
      </c>
      <c r="H18" s="21">
        <v>0</v>
      </c>
    </row>
    <row r="19" spans="1:8" ht="34.5" customHeight="1">
      <c r="A19" s="18" t="s">
        <v>26</v>
      </c>
      <c r="B19" s="19" t="s">
        <v>27</v>
      </c>
      <c r="C19" s="20">
        <f>0</f>
        <v>0</v>
      </c>
      <c r="D19" s="20">
        <v>0</v>
      </c>
      <c r="E19" s="21">
        <v>0</v>
      </c>
      <c r="F19" s="20">
        <v>135000</v>
      </c>
      <c r="G19" s="20">
        <v>77735.49</v>
      </c>
      <c r="H19" s="21">
        <f>G19/F19*100</f>
        <v>57.58184444444445</v>
      </c>
    </row>
    <row r="20" spans="1:8" ht="34.5" customHeight="1">
      <c r="A20" s="18" t="s">
        <v>28</v>
      </c>
      <c r="B20" s="19" t="s">
        <v>29</v>
      </c>
      <c r="C20" s="20">
        <v>10846045.21</v>
      </c>
      <c r="D20" s="20">
        <v>11361986.61</v>
      </c>
      <c r="E20" s="21">
        <f aca="true" t="shared" si="1" ref="E20:E27">D20/C20*100</f>
        <v>104.75695417094796</v>
      </c>
      <c r="F20" s="20">
        <v>225000</v>
      </c>
      <c r="G20" s="20">
        <v>21391.61</v>
      </c>
      <c r="H20" s="21">
        <f>G20/F20*100</f>
        <v>9.507382222222223</v>
      </c>
    </row>
    <row r="21" spans="1:8" ht="34.5" customHeight="1">
      <c r="A21" s="18" t="s">
        <v>30</v>
      </c>
      <c r="B21" s="19" t="s">
        <v>31</v>
      </c>
      <c r="C21" s="20">
        <v>818458.82</v>
      </c>
      <c r="D21" s="20">
        <v>659579.64</v>
      </c>
      <c r="E21" s="21">
        <f t="shared" si="1"/>
        <v>80.58800563722926</v>
      </c>
      <c r="F21" s="20">
        <v>10059365.33</v>
      </c>
      <c r="G21" s="20">
        <v>9283657.93</v>
      </c>
      <c r="H21" s="21">
        <f>G21/F21*100</f>
        <v>92.28870436103348</v>
      </c>
    </row>
    <row r="22" spans="1:8" ht="34.5" customHeight="1">
      <c r="A22" s="18" t="s">
        <v>32</v>
      </c>
      <c r="B22" s="19" t="s">
        <v>33</v>
      </c>
      <c r="C22" s="20">
        <v>0</v>
      </c>
      <c r="D22" s="20">
        <v>0</v>
      </c>
      <c r="E22" s="21">
        <v>0</v>
      </c>
      <c r="F22" s="20">
        <v>157323.04</v>
      </c>
      <c r="G22" s="20">
        <v>30147.04</v>
      </c>
      <c r="H22" s="21">
        <f>G22/F22*100</f>
        <v>19.16250792000968</v>
      </c>
    </row>
    <row r="23" spans="1:8" ht="34.5" customHeight="1">
      <c r="A23" s="18" t="s">
        <v>34</v>
      </c>
      <c r="B23" s="19" t="s">
        <v>35</v>
      </c>
      <c r="C23" s="20">
        <v>670455</v>
      </c>
      <c r="D23" s="20">
        <v>664208.75</v>
      </c>
      <c r="E23" s="21">
        <f t="shared" si="1"/>
        <v>99.06835656382606</v>
      </c>
      <c r="F23" s="20">
        <v>1848561</v>
      </c>
      <c r="G23" s="20">
        <v>1705609.23</v>
      </c>
      <c r="H23" s="21">
        <f>G23/F23*100</f>
        <v>92.26686217008798</v>
      </c>
    </row>
    <row r="24" spans="1:8" ht="40.5" customHeight="1">
      <c r="A24" s="18" t="s">
        <v>47</v>
      </c>
      <c r="B24" s="19" t="s">
        <v>48</v>
      </c>
      <c r="C24" s="20">
        <v>0</v>
      </c>
      <c r="D24" s="20">
        <v>0</v>
      </c>
      <c r="E24" s="21">
        <v>0</v>
      </c>
      <c r="F24" s="20">
        <v>0</v>
      </c>
      <c r="G24" s="20">
        <v>0</v>
      </c>
      <c r="H24" s="21">
        <v>0</v>
      </c>
    </row>
    <row r="25" spans="1:8" ht="34.5" customHeight="1">
      <c r="A25" s="24" t="s">
        <v>36</v>
      </c>
      <c r="B25" s="25" t="s">
        <v>37</v>
      </c>
      <c r="C25" s="26">
        <v>61761</v>
      </c>
      <c r="D25" s="26">
        <v>45632</v>
      </c>
      <c r="E25" s="21">
        <f t="shared" si="1"/>
        <v>73.88481404122342</v>
      </c>
      <c r="F25" s="20">
        <v>78509</v>
      </c>
      <c r="G25" s="20">
        <v>57040</v>
      </c>
      <c r="H25" s="21">
        <f>SUM(G25/F25*100)</f>
        <v>72.65409061381499</v>
      </c>
    </row>
    <row r="26" spans="1:8" ht="34.5" customHeight="1">
      <c r="A26" s="24" t="s">
        <v>55</v>
      </c>
      <c r="B26" s="25" t="s">
        <v>56</v>
      </c>
      <c r="C26" s="26">
        <v>10812369</v>
      </c>
      <c r="D26" s="26">
        <v>10640668.49</v>
      </c>
      <c r="E26" s="21">
        <f t="shared" si="1"/>
        <v>98.41199916503035</v>
      </c>
      <c r="F26" s="20">
        <v>11053675</v>
      </c>
      <c r="G26" s="20">
        <v>10905767.5</v>
      </c>
      <c r="H26" s="21">
        <f>SUM(G26/F26*100)</f>
        <v>98.6619156072528</v>
      </c>
    </row>
    <row r="27" spans="1:8" ht="34.5" customHeight="1">
      <c r="A27" s="18" t="s">
        <v>38</v>
      </c>
      <c r="B27" s="19" t="s">
        <v>15</v>
      </c>
      <c r="C27" s="20">
        <v>321012.69</v>
      </c>
      <c r="D27" s="20">
        <v>274543.97</v>
      </c>
      <c r="E27" s="21">
        <f t="shared" si="1"/>
        <v>85.52433550212609</v>
      </c>
      <c r="F27" s="20">
        <v>1966896.57</v>
      </c>
      <c r="G27" s="20">
        <v>1087419.93</v>
      </c>
      <c r="H27" s="21">
        <f>G27/F27*100</f>
        <v>55.28607587128997</v>
      </c>
    </row>
    <row r="28" spans="1:8" ht="34.5" customHeight="1">
      <c r="A28" s="18" t="s">
        <v>39</v>
      </c>
      <c r="B28" s="19" t="s">
        <v>40</v>
      </c>
      <c r="C28" s="20">
        <v>0</v>
      </c>
      <c r="D28" s="20">
        <v>0</v>
      </c>
      <c r="E28" s="21">
        <v>0</v>
      </c>
      <c r="F28" s="20">
        <v>854295</v>
      </c>
      <c r="G28" s="20">
        <v>603249.27</v>
      </c>
      <c r="H28" s="21">
        <f>G28/F28*100</f>
        <v>70.61369550330974</v>
      </c>
    </row>
    <row r="29" spans="1:8" ht="34.5" customHeight="1">
      <c r="A29" s="18" t="s">
        <v>41</v>
      </c>
      <c r="B29" s="19" t="s">
        <v>49</v>
      </c>
      <c r="C29" s="20">
        <v>0</v>
      </c>
      <c r="D29" s="20">
        <v>0</v>
      </c>
      <c r="E29" s="21">
        <v>0</v>
      </c>
      <c r="F29" s="20">
        <v>273000</v>
      </c>
      <c r="G29" s="20">
        <v>140286.3</v>
      </c>
      <c r="H29" s="21">
        <f>G29/F29*100</f>
        <v>51.386923076923075</v>
      </c>
    </row>
    <row r="30" spans="1:8" s="11" customFormat="1" ht="34.5" customHeight="1">
      <c r="A30" s="39" t="s">
        <v>42</v>
      </c>
      <c r="B30" s="39"/>
      <c r="C30" s="9">
        <f>SUM(C7:C29)</f>
        <v>34562763.14</v>
      </c>
      <c r="D30" s="9">
        <f>SUM(D7:D29)</f>
        <v>34815486.18</v>
      </c>
      <c r="E30" s="10">
        <f>D30/C30*100</f>
        <v>100.73120033539078</v>
      </c>
      <c r="F30" s="9">
        <f>SUM(F7:F29)</f>
        <v>38676668.17</v>
      </c>
      <c r="G30" s="9">
        <f>SUM(G7:G29)</f>
        <v>32286853.63</v>
      </c>
      <c r="H30" s="10">
        <f>G30/F30*100</f>
        <v>83.47889091192107</v>
      </c>
    </row>
    <row r="31" spans="1:8" ht="19.5" customHeight="1">
      <c r="A31" s="12"/>
      <c r="B31" s="13"/>
      <c r="C31" s="13"/>
      <c r="D31" s="13"/>
      <c r="E31" s="13"/>
      <c r="F31" s="13"/>
      <c r="G31" s="13"/>
      <c r="H31" s="13"/>
    </row>
    <row r="32" spans="1:8" ht="19.5" customHeight="1">
      <c r="A32" s="14"/>
      <c r="B32" s="15"/>
      <c r="C32" s="15"/>
      <c r="D32" s="28"/>
      <c r="E32" s="15"/>
      <c r="F32" s="15"/>
      <c r="G32" s="34" t="s">
        <v>50</v>
      </c>
      <c r="H32" s="35"/>
    </row>
    <row r="33" spans="1:8" ht="19.5" customHeight="1">
      <c r="A33" s="16"/>
      <c r="F33" s="17"/>
      <c r="G33" s="35"/>
      <c r="H33" s="35"/>
    </row>
    <row r="34" ht="19.5" customHeight="1">
      <c r="A34" s="16"/>
    </row>
    <row r="35" ht="19.5" customHeight="1">
      <c r="A35" s="16"/>
    </row>
    <row r="36" ht="19.5" customHeight="1">
      <c r="A36" s="16"/>
    </row>
    <row r="37" ht="19.5" customHeight="1">
      <c r="A37" s="16"/>
    </row>
    <row r="38" spans="1:7" ht="19.5" customHeight="1">
      <c r="A38" s="16"/>
      <c r="G38" s="33"/>
    </row>
    <row r="39" ht="19.5" customHeight="1">
      <c r="A39" s="16"/>
    </row>
    <row r="40" ht="19.5" customHeight="1">
      <c r="A40" s="16"/>
    </row>
    <row r="41" ht="19.5" customHeight="1">
      <c r="A41" s="16"/>
    </row>
    <row r="42" ht="19.5" customHeight="1">
      <c r="A42" s="16"/>
    </row>
    <row r="43" ht="19.5" customHeight="1">
      <c r="A43" s="16"/>
    </row>
  </sheetData>
  <sheetProtection/>
  <mergeCells count="10">
    <mergeCell ref="G32:H33"/>
    <mergeCell ref="H4:H5"/>
    <mergeCell ref="A1:H1"/>
    <mergeCell ref="A2:H2"/>
    <mergeCell ref="A30:B30"/>
    <mergeCell ref="C4:D4"/>
    <mergeCell ref="E4:E5"/>
    <mergeCell ref="A4:A5"/>
    <mergeCell ref="B4:B5"/>
    <mergeCell ref="F4:G4"/>
  </mergeCells>
  <printOptions horizontalCentered="1"/>
  <pageMargins left="0.3937007874015748" right="0.3937007874015748" top="0.3937007874015748" bottom="0" header="0.5118110236220472" footer="0.5118110236220472"/>
  <pageSetup horizontalDpi="600" verticalDpi="600" orientation="portrait" paperSize="9" scale="80" r:id="rId1"/>
  <headerFooter alignWithMargins="0">
    <oddFooter>&amp;R
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Skarbnik</dc:creator>
  <cp:keywords/>
  <dc:description/>
  <cp:lastModifiedBy>Iza Baczkowska</cp:lastModifiedBy>
  <cp:lastPrinted>2021-04-02T05:43:23Z</cp:lastPrinted>
  <dcterms:created xsi:type="dcterms:W3CDTF">2007-08-17T11:28:01Z</dcterms:created>
  <dcterms:modified xsi:type="dcterms:W3CDTF">2021-04-02T06:57:40Z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