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ch-wyd I pół.2020 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<sst xmlns="http://schemas.openxmlformats.org/spreadsheetml/2006/main" count="55" uniqueCount="52">
  <si>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WYKONANIE DOCHODÓW I WYDATKÓW</t>
  </si>
  <si>
    <t>Dział</t>
  </si>
  <si>
    <t>Nazwa działu</t>
  </si>
  <si>
    <t>DOCHODY</t>
  </si>
  <si>
    <t>%</t>
  </si>
  <si>
    <t>WYDATKI</t>
  </si>
  <si>
    <t>Plan po zmianach</t>
  </si>
  <si>
    <t>Wykonanie</t>
  </si>
  <si>
    <t>010</t>
  </si>
  <si>
    <t>Rolnictwo</t>
  </si>
  <si>
    <t>020</t>
  </si>
  <si>
    <t>Leśnictwo</t>
  </si>
  <si>
    <t>600</t>
  </si>
  <si>
    <t>Transport</t>
  </si>
  <si>
    <t>700</t>
  </si>
  <si>
    <t>Gospodarka komunalna</t>
  </si>
  <si>
    <t>710</t>
  </si>
  <si>
    <t>Działalność usługowa</t>
  </si>
  <si>
    <t>750</t>
  </si>
  <si>
    <t>Administracja Publiczna</t>
  </si>
  <si>
    <t>751</t>
  </si>
  <si>
    <t>Urzędy Naczel. Organów Władzy, Kontroli i Sądow.</t>
  </si>
  <si>
    <t>754</t>
  </si>
  <si>
    <t>Bezpieczeństwo Publiczne i Ochrona Przeciwpożarowa</t>
  </si>
  <si>
    <t>756</t>
  </si>
  <si>
    <t>Dochody od osób fizycznych i prawnych</t>
  </si>
  <si>
    <t>757</t>
  </si>
  <si>
    <t>Obsługa kredytów bankowych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</si>
  <si>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</si>
  <si>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</si>
  <si>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</si>
  <si>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</si>
  <si>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</si>
  <si>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</si>
  <si>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</si>
  <si>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</si>
  <si>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854</t>
  </si>
  <si>
    <t>Edukacyjna Opieka Wychowawcza</t>
  </si>
  <si>
    <t>900</t>
  </si>
  <si>
    <t>921</t>
  </si>
  <si>
    <t>Kultura i Ochrona Dziedzictwa Narodowego</t>
  </si>
  <si>
    <t>926</t>
  </si>
  <si>
    <t>RAZEM:</t>
  </si>
  <si>
    <t>Gospodarka mieszkaniowa</t>
  </si>
  <si>
    <t xml:space="preserve">Kutura Fizyczna </t>
  </si>
  <si>
    <t xml:space="preserve">Wójt Gminy
Marcin Krajewski
</t>
  </si>
  <si>
    <t>630</t>
  </si>
  <si>
    <t>Turystyka</t>
  </si>
  <si>
    <t>855</t>
  </si>
  <si>
    <t>Rodzina</t>
  </si>
  <si>
    <t>WG DZIAŁÓW W  I PÓŁROCZU 2021 ROKU</t>
  </si>
  <si>
    <t>Załącznik Nr 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</si>
</sst>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%"/>
    <numFmt numFmtId="171" formatCode="0.0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[$€-2]\ #,##0.00_);[Red]\([$€-2]\ #,##0.00\)"/>
    <numFmt numFmtId="175" formatCode="#,##0.00_ ;\-#,##0.00\ 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42" applyNumberFormat="1" applyFont="1" applyBorder="1" applyAlignment="1">
      <alignment horizontal="right" vertical="center" wrapText="1"/>
    </xf>
    <xf numFmtId="164" fontId="8" fillId="0" borderId="13" xfId="42" applyNumberFormat="1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164" fontId="8" fillId="0" borderId="13" xfId="42" applyNumberFormat="1" applyFont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3" xfId="42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64" fontId="8" fillId="0" borderId="20" xfId="42" applyNumberFormat="1" applyFont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" fontId="10" fillId="33" borderId="21" xfId="42" applyNumberFormat="1" applyFont="1" applyFill="1" applyBorder="1" applyAlignment="1">
      <alignment horizontal="right" vertical="center" wrapText="1"/>
    </xf>
    <xf numFmtId="164" fontId="10" fillId="33" borderId="21" xfId="42" applyNumberFormat="1" applyFont="1" applyFill="1" applyBorder="1" applyAlignment="1">
      <alignment vertical="center" wrapText="1"/>
    </xf>
    <xf numFmtId="164" fontId="10" fillId="33" borderId="22" xfId="42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26">
      <selection activeCell="J32" sqref="J32:J33"/>
    </sheetView>
  </sheetViews>
  <sheetFormatPr defaultColWidth="9.00390625" defaultRowHeight="12.75"/>
  <cols>
    <col min="1" max="1" width="6.00390625" style="3" customWidth="1"/>
    <col min="2" max="2" width="20.75390625" style="3" customWidth="1"/>
    <col min="3" max="3" width="14.875" style="3" customWidth="1"/>
    <col min="4" max="4" width="13.00390625" style="3" customWidth="1"/>
    <col min="5" max="5" width="8.25390625" style="3" customWidth="1"/>
    <col min="6" max="6" width="12.375" style="3" customWidth="1"/>
    <col min="7" max="7" width="12.875" style="3" customWidth="1"/>
    <col min="8" max="8" width="9.875" style="3" customWidth="1"/>
    <col min="9" max="16384" width="9.125" style="3" customWidth="1"/>
  </cols>
  <sheetData>
    <row r="1" spans="1:9" s="1" customFormat="1" ht="24.75" customHeight="1">
      <c r="A1" s="41" t="s">
        <v>0</v>
      </c>
      <c r="B1" s="41"/>
      <c r="C1" s="41"/>
      <c r="D1" s="41"/>
      <c r="E1" s="41"/>
      <c r="F1" s="41"/>
      <c r="G1" s="41"/>
      <c r="H1" s="41"/>
      <c r="I1" s="36" t="s">
        <v>51</v>
      </c>
    </row>
    <row r="2" spans="1:8" s="1" customFormat="1" ht="24.75" customHeight="1">
      <c r="A2" s="41" t="s">
        <v>50</v>
      </c>
      <c r="B2" s="41"/>
      <c r="C2" s="41"/>
      <c r="D2" s="41"/>
      <c r="E2" s="41"/>
      <c r="F2" s="41"/>
      <c r="G2" s="41"/>
      <c r="H2" s="41"/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s="4" customFormat="1" ht="30" customHeight="1">
      <c r="A4" s="48" t="s">
        <v>1</v>
      </c>
      <c r="B4" s="46" t="s">
        <v>2</v>
      </c>
      <c r="C4" s="44" t="s">
        <v>3</v>
      </c>
      <c r="D4" s="45"/>
      <c r="E4" s="46" t="s">
        <v>4</v>
      </c>
      <c r="F4" s="44" t="s">
        <v>5</v>
      </c>
      <c r="G4" s="45"/>
      <c r="H4" s="39" t="s">
        <v>4</v>
      </c>
    </row>
    <row r="5" spans="1:8" s="4" customFormat="1" ht="30" customHeight="1">
      <c r="A5" s="49"/>
      <c r="B5" s="47"/>
      <c r="C5" s="5" t="s">
        <v>6</v>
      </c>
      <c r="D5" s="6" t="s">
        <v>7</v>
      </c>
      <c r="E5" s="47"/>
      <c r="F5" s="5" t="s">
        <v>6</v>
      </c>
      <c r="G5" s="7" t="s">
        <v>7</v>
      </c>
      <c r="H5" s="40"/>
    </row>
    <row r="6" spans="1:8" s="8" customFormat="1" ht="9" customHeight="1">
      <c r="A6" s="28">
        <v>1</v>
      </c>
      <c r="B6" s="25">
        <v>2</v>
      </c>
      <c r="C6" s="24">
        <v>3</v>
      </c>
      <c r="D6" s="26">
        <v>4</v>
      </c>
      <c r="E6" s="25">
        <v>5</v>
      </c>
      <c r="F6" s="24">
        <v>6</v>
      </c>
      <c r="G6" s="27">
        <v>7</v>
      </c>
      <c r="H6" s="29">
        <v>8</v>
      </c>
    </row>
    <row r="7" spans="1:8" ht="34.5" customHeight="1">
      <c r="A7" s="30" t="s">
        <v>8</v>
      </c>
      <c r="B7" s="16" t="s">
        <v>9</v>
      </c>
      <c r="C7" s="17">
        <v>1189276.9</v>
      </c>
      <c r="D7" s="17">
        <v>425667.75</v>
      </c>
      <c r="E7" s="18">
        <f aca="true" t="shared" si="0" ref="E7:E14">D7/C7*100</f>
        <v>35.79214815321814</v>
      </c>
      <c r="F7" s="17">
        <v>2370702.91</v>
      </c>
      <c r="G7" s="17">
        <v>2041369.78</v>
      </c>
      <c r="H7" s="31">
        <f>G7/F7*100</f>
        <v>86.10820745987104</v>
      </c>
    </row>
    <row r="8" spans="1:8" ht="34.5" customHeight="1">
      <c r="A8" s="30" t="s">
        <v>10</v>
      </c>
      <c r="B8" s="16" t="s">
        <v>11</v>
      </c>
      <c r="C8" s="17">
        <v>8550</v>
      </c>
      <c r="D8" s="17">
        <v>0</v>
      </c>
      <c r="E8" s="18">
        <v>0</v>
      </c>
      <c r="F8" s="17">
        <f>0</f>
        <v>0</v>
      </c>
      <c r="G8" s="17">
        <v>0</v>
      </c>
      <c r="H8" s="31">
        <v>0</v>
      </c>
    </row>
    <row r="9" spans="1:8" ht="34.5" customHeight="1">
      <c r="A9" s="30" t="s">
        <v>12</v>
      </c>
      <c r="B9" s="16" t="s">
        <v>13</v>
      </c>
      <c r="C9" s="17">
        <v>754000</v>
      </c>
      <c r="D9" s="17">
        <v>12000</v>
      </c>
      <c r="E9" s="18">
        <f t="shared" si="0"/>
        <v>1.5915119363395225</v>
      </c>
      <c r="F9" s="17">
        <v>2070000</v>
      </c>
      <c r="G9" s="17">
        <v>114581.39</v>
      </c>
      <c r="H9" s="31">
        <f aca="true" t="shared" si="1" ref="H9:H15">G9/F9*100</f>
        <v>5.535332850241546</v>
      </c>
    </row>
    <row r="10" spans="1:8" ht="34.5" customHeight="1">
      <c r="A10" s="30" t="s">
        <v>46</v>
      </c>
      <c r="B10" s="21" t="s">
        <v>47</v>
      </c>
      <c r="C10" s="17">
        <v>0</v>
      </c>
      <c r="D10" s="17">
        <v>0</v>
      </c>
      <c r="E10" s="18">
        <v>0</v>
      </c>
      <c r="F10" s="17">
        <v>5000</v>
      </c>
      <c r="G10" s="17">
        <v>0</v>
      </c>
      <c r="H10" s="31">
        <f t="shared" si="1"/>
        <v>0</v>
      </c>
    </row>
    <row r="11" spans="1:8" ht="34.5" customHeight="1">
      <c r="A11" s="30" t="s">
        <v>14</v>
      </c>
      <c r="B11" s="16" t="s">
        <v>43</v>
      </c>
      <c r="C11" s="17">
        <v>1906172</v>
      </c>
      <c r="D11" s="17">
        <v>239141.48</v>
      </c>
      <c r="E11" s="18">
        <f t="shared" si="0"/>
        <v>12.545640162587638</v>
      </c>
      <c r="F11" s="17">
        <v>569010.04</v>
      </c>
      <c r="G11" s="17">
        <v>135627.95</v>
      </c>
      <c r="H11" s="31">
        <f t="shared" si="1"/>
        <v>23.83577449705457</v>
      </c>
    </row>
    <row r="12" spans="1:8" ht="34.5" customHeight="1">
      <c r="A12" s="30" t="s">
        <v>16</v>
      </c>
      <c r="B12" s="16" t="s">
        <v>17</v>
      </c>
      <c r="C12" s="17">
        <v>133000</v>
      </c>
      <c r="D12" s="17">
        <v>9430</v>
      </c>
      <c r="E12" s="18">
        <f t="shared" si="0"/>
        <v>7.090225563909774</v>
      </c>
      <c r="F12" s="17">
        <v>282500</v>
      </c>
      <c r="G12" s="17">
        <v>3173.8</v>
      </c>
      <c r="H12" s="31">
        <f t="shared" si="1"/>
        <v>1.1234690265486726</v>
      </c>
    </row>
    <row r="13" spans="1:8" ht="34.5" customHeight="1">
      <c r="A13" s="30" t="s">
        <v>18</v>
      </c>
      <c r="B13" s="16" t="s">
        <v>19</v>
      </c>
      <c r="C13" s="17">
        <v>1343235</v>
      </c>
      <c r="D13" s="17">
        <v>85680.71</v>
      </c>
      <c r="E13" s="18">
        <f t="shared" si="0"/>
        <v>6.378683551277327</v>
      </c>
      <c r="F13" s="17">
        <v>4506572.5</v>
      </c>
      <c r="G13" s="17">
        <v>2624893.34</v>
      </c>
      <c r="H13" s="31">
        <f t="shared" si="1"/>
        <v>58.245891750326884</v>
      </c>
    </row>
    <row r="14" spans="1:8" ht="34.5" customHeight="1">
      <c r="A14" s="30" t="s">
        <v>20</v>
      </c>
      <c r="B14" s="16" t="s">
        <v>21</v>
      </c>
      <c r="C14" s="17">
        <v>5568</v>
      </c>
      <c r="D14" s="17">
        <v>4926</v>
      </c>
      <c r="E14" s="18">
        <f t="shared" si="0"/>
        <v>88.46982758620689</v>
      </c>
      <c r="F14" s="17">
        <v>5568</v>
      </c>
      <c r="G14" s="17">
        <v>3292.09</v>
      </c>
      <c r="H14" s="31">
        <f t="shared" si="1"/>
        <v>59.12517959770115</v>
      </c>
    </row>
    <row r="15" spans="1:8" ht="43.5" customHeight="1">
      <c r="A15" s="30" t="s">
        <v>22</v>
      </c>
      <c r="B15" s="19" t="s">
        <v>23</v>
      </c>
      <c r="C15" s="17">
        <v>5000</v>
      </c>
      <c r="D15" s="17">
        <v>0</v>
      </c>
      <c r="E15" s="20">
        <v>0</v>
      </c>
      <c r="F15" s="17">
        <v>229420</v>
      </c>
      <c r="G15" s="17">
        <v>52254.27</v>
      </c>
      <c r="H15" s="31">
        <f t="shared" si="1"/>
        <v>22.77668468311394</v>
      </c>
    </row>
    <row r="16" spans="1:8" ht="34.5" customHeight="1">
      <c r="A16" s="30" t="s">
        <v>24</v>
      </c>
      <c r="B16" s="16" t="s">
        <v>25</v>
      </c>
      <c r="C16" s="17">
        <v>8665503.04</v>
      </c>
      <c r="D16" s="17">
        <v>4389215.6</v>
      </c>
      <c r="E16" s="18">
        <f>D16/C16*100</f>
        <v>50.65159610168459</v>
      </c>
      <c r="F16" s="17">
        <v>0</v>
      </c>
      <c r="G16" s="17">
        <v>0</v>
      </c>
      <c r="H16" s="31">
        <v>0</v>
      </c>
    </row>
    <row r="17" spans="1:8" ht="34.5" customHeight="1">
      <c r="A17" s="30" t="s">
        <v>26</v>
      </c>
      <c r="B17" s="16" t="s">
        <v>27</v>
      </c>
      <c r="C17" s="17">
        <f>0</f>
        <v>0</v>
      </c>
      <c r="D17" s="17">
        <v>0</v>
      </c>
      <c r="E17" s="18">
        <v>0</v>
      </c>
      <c r="F17" s="17">
        <v>110000</v>
      </c>
      <c r="G17" s="17">
        <v>27711.12</v>
      </c>
      <c r="H17" s="31">
        <f>G17/F17*100</f>
        <v>25.19192727272727</v>
      </c>
    </row>
    <row r="18" spans="1:8" ht="34.5" customHeight="1">
      <c r="A18" s="30" t="s">
        <v>28</v>
      </c>
      <c r="B18" s="16" t="s">
        <v>29</v>
      </c>
      <c r="C18" s="17">
        <v>9567194</v>
      </c>
      <c r="D18" s="17">
        <v>5494784</v>
      </c>
      <c r="E18" s="18">
        <f aca="true" t="shared" si="2" ref="E18:E24">D18/C18*100</f>
        <v>57.43360069838659</v>
      </c>
      <c r="F18" s="17">
        <v>339537.04</v>
      </c>
      <c r="G18" s="17">
        <v>137757.04</v>
      </c>
      <c r="H18" s="31">
        <f>G18/F18*100</f>
        <v>40.57202124398564</v>
      </c>
    </row>
    <row r="19" spans="1:8" ht="34.5" customHeight="1">
      <c r="A19" s="30" t="s">
        <v>30</v>
      </c>
      <c r="B19" s="16" t="s">
        <v>31</v>
      </c>
      <c r="C19" s="17">
        <v>561159</v>
      </c>
      <c r="D19" s="17">
        <v>199242.99</v>
      </c>
      <c r="E19" s="18">
        <f t="shared" si="2"/>
        <v>35.50562140142098</v>
      </c>
      <c r="F19" s="17">
        <v>10193844</v>
      </c>
      <c r="G19" s="17">
        <v>4556089.28</v>
      </c>
      <c r="H19" s="31">
        <f>G19/F19*100</f>
        <v>44.694516415985966</v>
      </c>
    </row>
    <row r="20" spans="1:8" ht="34.5" customHeight="1">
      <c r="A20" s="30" t="s">
        <v>32</v>
      </c>
      <c r="B20" s="16" t="s">
        <v>33</v>
      </c>
      <c r="C20" s="17">
        <v>0</v>
      </c>
      <c r="D20" s="17">
        <v>0</v>
      </c>
      <c r="E20" s="18">
        <v>0</v>
      </c>
      <c r="F20" s="17">
        <v>229176</v>
      </c>
      <c r="G20" s="17">
        <v>36578.4</v>
      </c>
      <c r="H20" s="31">
        <f>G20/F20*100</f>
        <v>15.960833595140853</v>
      </c>
    </row>
    <row r="21" spans="1:8" ht="34.5" customHeight="1">
      <c r="A21" s="30" t="s">
        <v>34</v>
      </c>
      <c r="B21" s="16" t="s">
        <v>35</v>
      </c>
      <c r="C21" s="17">
        <v>644178</v>
      </c>
      <c r="D21" s="17">
        <v>303961</v>
      </c>
      <c r="E21" s="18">
        <f t="shared" si="2"/>
        <v>47.18587098596972</v>
      </c>
      <c r="F21" s="17">
        <v>2043634</v>
      </c>
      <c r="G21" s="17">
        <v>822417.8</v>
      </c>
      <c r="H21" s="31">
        <f>G21/F21*100</f>
        <v>40.24291042329497</v>
      </c>
    </row>
    <row r="22" spans="1:8" ht="34.5" customHeight="1">
      <c r="A22" s="32" t="s">
        <v>36</v>
      </c>
      <c r="B22" s="21" t="s">
        <v>37</v>
      </c>
      <c r="C22" s="22">
        <v>26685</v>
      </c>
      <c r="D22" s="22">
        <v>26685</v>
      </c>
      <c r="E22" s="18">
        <f t="shared" si="2"/>
        <v>100</v>
      </c>
      <c r="F22" s="17">
        <v>39035</v>
      </c>
      <c r="G22" s="17">
        <v>27974.4</v>
      </c>
      <c r="H22" s="31">
        <f>SUM(G22/F22*100)</f>
        <v>71.66491610093506</v>
      </c>
    </row>
    <row r="23" spans="1:8" ht="34.5" customHeight="1">
      <c r="A23" s="32" t="s">
        <v>48</v>
      </c>
      <c r="B23" s="21" t="s">
        <v>49</v>
      </c>
      <c r="C23" s="22">
        <v>10712681</v>
      </c>
      <c r="D23" s="22">
        <v>5213037.15</v>
      </c>
      <c r="E23" s="18">
        <f t="shared" si="2"/>
        <v>48.662301715135555</v>
      </c>
      <c r="F23" s="17">
        <v>10908592</v>
      </c>
      <c r="G23" s="17">
        <v>5319607.42</v>
      </c>
      <c r="H23" s="31">
        <f>SUM(G23/F23*100)</f>
        <v>48.76529821630509</v>
      </c>
    </row>
    <row r="24" spans="1:8" ht="34.5" customHeight="1">
      <c r="A24" s="30" t="s">
        <v>38</v>
      </c>
      <c r="B24" s="16" t="s">
        <v>15</v>
      </c>
      <c r="C24" s="17">
        <v>221271.01</v>
      </c>
      <c r="D24" s="17">
        <v>9005.43</v>
      </c>
      <c r="E24" s="18">
        <f t="shared" si="2"/>
        <v>4.0698643712974425</v>
      </c>
      <c r="F24" s="17">
        <v>1904529.82</v>
      </c>
      <c r="G24" s="17">
        <v>911525.02</v>
      </c>
      <c r="H24" s="31">
        <f>G24/F24*100</f>
        <v>47.8608951368375</v>
      </c>
    </row>
    <row r="25" spans="1:8" ht="34.5" customHeight="1">
      <c r="A25" s="30" t="s">
        <v>39</v>
      </c>
      <c r="B25" s="16" t="s">
        <v>40</v>
      </c>
      <c r="C25" s="17">
        <v>0</v>
      </c>
      <c r="D25" s="17">
        <v>0</v>
      </c>
      <c r="E25" s="18">
        <v>0</v>
      </c>
      <c r="F25" s="17">
        <v>1417345</v>
      </c>
      <c r="G25" s="17">
        <v>352026.03</v>
      </c>
      <c r="H25" s="31">
        <f>G25/F25*100</f>
        <v>24.837003693525574</v>
      </c>
    </row>
    <row r="26" spans="1:8" ht="34.5" customHeight="1">
      <c r="A26" s="30" t="s">
        <v>41</v>
      </c>
      <c r="B26" s="16" t="s">
        <v>44</v>
      </c>
      <c r="C26" s="17">
        <v>95000</v>
      </c>
      <c r="D26" s="17">
        <v>15000</v>
      </c>
      <c r="E26" s="18">
        <v>0</v>
      </c>
      <c r="F26" s="17">
        <v>453000</v>
      </c>
      <c r="G26" s="17">
        <v>37286.59</v>
      </c>
      <c r="H26" s="31">
        <f>G26/F26*100</f>
        <v>8.2310353200883</v>
      </c>
    </row>
    <row r="27" spans="1:8" s="9" customFormat="1" ht="34.5" customHeight="1" thickBot="1">
      <c r="A27" s="42" t="s">
        <v>42</v>
      </c>
      <c r="B27" s="43"/>
      <c r="C27" s="33">
        <f>SUM(C7:C26)</f>
        <v>35838472.949999996</v>
      </c>
      <c r="D27" s="33">
        <f>SUM(D7:D26)</f>
        <v>16427777.11</v>
      </c>
      <c r="E27" s="34">
        <f>D27/C27*100</f>
        <v>45.83838472392279</v>
      </c>
      <c r="F27" s="33">
        <f>SUM(F7:F26)</f>
        <v>37677466.309999995</v>
      </c>
      <c r="G27" s="33">
        <f>SUM(G7:G26)</f>
        <v>17204165.720000003</v>
      </c>
      <c r="H27" s="35">
        <f>G27/F27*100</f>
        <v>45.661684303421</v>
      </c>
    </row>
    <row r="28" spans="1:8" ht="19.5" customHeight="1">
      <c r="A28" s="10"/>
      <c r="B28" s="11"/>
      <c r="C28" s="11"/>
      <c r="D28" s="11"/>
      <c r="E28" s="11"/>
      <c r="F28" s="11"/>
      <c r="G28" s="11"/>
      <c r="H28" s="11"/>
    </row>
    <row r="29" spans="1:8" ht="19.5" customHeight="1">
      <c r="A29" s="12"/>
      <c r="B29" s="13"/>
      <c r="C29" s="13"/>
      <c r="D29" s="23"/>
      <c r="E29" s="13"/>
      <c r="F29" s="13"/>
      <c r="G29" s="37" t="s">
        <v>45</v>
      </c>
      <c r="H29" s="38"/>
    </row>
    <row r="30" spans="1:8" ht="19.5" customHeight="1">
      <c r="A30" s="14"/>
      <c r="F30" s="15"/>
      <c r="G30" s="38"/>
      <c r="H30" s="38"/>
    </row>
    <row r="31" ht="19.5" customHeight="1">
      <c r="A31" s="14"/>
    </row>
    <row r="32" ht="19.5" customHeight="1">
      <c r="A32" s="14"/>
    </row>
    <row r="33" ht="19.5" customHeight="1">
      <c r="A33" s="14"/>
    </row>
    <row r="34" ht="19.5" customHeight="1">
      <c r="A34" s="14"/>
    </row>
    <row r="35" ht="19.5" customHeight="1">
      <c r="A35" s="14"/>
    </row>
    <row r="36" ht="19.5" customHeight="1">
      <c r="A36" s="14"/>
    </row>
    <row r="37" ht="19.5" customHeight="1">
      <c r="A37" s="14"/>
    </row>
    <row r="38" ht="19.5" customHeight="1">
      <c r="A38" s="14"/>
    </row>
    <row r="39" ht="19.5" customHeight="1">
      <c r="A39" s="14"/>
    </row>
    <row r="40" ht="19.5" customHeight="1">
      <c r="A40" s="14"/>
    </row>
  </sheetData>
  <sheetProtection/>
  <mergeCells count="10">
    <mergeCell ref="G29:H30"/>
    <mergeCell ref="H4:H5"/>
    <mergeCell ref="A1:H1"/>
    <mergeCell ref="A2:H2"/>
    <mergeCell ref="A27:B27"/>
    <mergeCell ref="C4:D4"/>
    <mergeCell ref="E4:E5"/>
    <mergeCell ref="A4:A5"/>
    <mergeCell ref="B4:B5"/>
    <mergeCell ref="F4:G4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portrait" paperSize="9" scale="80" r:id="rId1"/>
  <headerFooter alignWithMargins="0">
    <oddFooter>&amp;R
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Iza Baczkowska</cp:lastModifiedBy>
  <cp:lastPrinted>2021-09-01T08:41:26Z</cp:lastPrinted>
  <dcterms:created xsi:type="dcterms:W3CDTF">2007-08-17T11:28:01Z</dcterms:created>
  <dcterms:modified xsi:type="dcterms:W3CDTF">2021-09-01T08:43:25Z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