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5480" windowHeight="9030" activeTab="3"/>
  </bookViews>
  <sheets>
    <sheet name="Arkusz1" sheetId="56" r:id="rId1"/>
    <sheet name="uchwała XXVII2020" sheetId="57" r:id="rId2"/>
    <sheet name="3-2021" sheetId="55" r:id="rId3"/>
    <sheet name="Arkusz2" sheetId="58" r:id="rId4"/>
  </sheets>
  <calcPr calcId="124519"/>
</workbook>
</file>

<file path=xl/calcChain.xml><?xml version="1.0" encoding="utf-8"?>
<calcChain xmlns="http://schemas.openxmlformats.org/spreadsheetml/2006/main">
  <c r="K42" i="58"/>
  <c r="G21"/>
  <c r="I42"/>
  <c r="H42"/>
  <c r="F42"/>
  <c r="G40"/>
  <c r="G39"/>
  <c r="G38"/>
  <c r="G34"/>
  <c r="G32"/>
  <c r="G31"/>
  <c r="G29"/>
  <c r="J28"/>
  <c r="J42" s="1"/>
  <c r="G27"/>
  <c r="G26"/>
  <c r="G25"/>
  <c r="G24"/>
  <c r="G19"/>
  <c r="G18"/>
  <c r="G27" i="57"/>
  <c r="G26"/>
  <c r="G25"/>
  <c r="G24"/>
  <c r="J28"/>
  <c r="J42" s="1"/>
  <c r="G32"/>
  <c r="I42" s="1"/>
  <c r="H42"/>
  <c r="G18"/>
  <c r="G19"/>
  <c r="G29"/>
  <c r="G31"/>
  <c r="G34"/>
  <c r="G38"/>
  <c r="G39"/>
  <c r="G40"/>
  <c r="F42"/>
  <c r="H41" i="55"/>
  <c r="F41"/>
  <c r="F36"/>
  <c r="G36" s="1"/>
  <c r="F9"/>
  <c r="I9"/>
  <c r="I41" s="1"/>
  <c r="I58"/>
  <c r="G31"/>
  <c r="I32" s="1"/>
  <c r="G33"/>
  <c r="F11"/>
  <c r="G25"/>
  <c r="G24"/>
  <c r="G37"/>
  <c r="G26"/>
  <c r="G38"/>
  <c r="G17"/>
  <c r="G41" s="1"/>
  <c r="G28"/>
  <c r="J27"/>
  <c r="J41" s="1"/>
  <c r="G18"/>
  <c r="G19"/>
  <c r="G21"/>
  <c r="G22"/>
  <c r="G20"/>
  <c r="K41"/>
  <c r="G39"/>
  <c r="G35"/>
  <c r="G30"/>
  <c r="G42" i="58" l="1"/>
  <c r="G42" i="57"/>
</calcChain>
</file>

<file path=xl/sharedStrings.xml><?xml version="1.0" encoding="utf-8"?>
<sst xmlns="http://schemas.openxmlformats.org/spreadsheetml/2006/main" count="611" uniqueCount="131">
  <si>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</si>
  <si>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</si>
  <si>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</si>
  <si>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</si>
  <si>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</si>
  <si>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</si>
  <si>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</si>
  <si>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</si>
  <si>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</si>
  <si>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</si>
  <si>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</si>
  <si>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</si>
  <si>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</si>
  <si>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</si>
  <si>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</si>
  <si>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</si>
  <si>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</si>
  <si>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</si>
  <si>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</si>
  <si>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</si>
  <si>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</si>
  <si>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</si>
  <si>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r>
      <t>*</t>
    </r>
    <r>
      <rPr>
        <i/>
        <sz val="10"/>
        <rFont val="Arial CE"/>
        <charset val="238"/>
      </rPr>
      <t xml:space="preserve"> - kol. 4 do wykorzystania fakultatywnego</t>
    </r>
  </si>
  <si>
    <t>środki pochodzące
z innych  źródeł</t>
  </si>
  <si>
    <t>** - dla inwestycji wykazanych w kol. 11 nie należy wypełiać kol. 6,7,8,9 i 10</t>
  </si>
  <si>
    <t>600</t>
  </si>
  <si>
    <t>900</t>
  </si>
  <si>
    <t>60016</t>
  </si>
  <si>
    <t>Gmina Małdyty</t>
  </si>
  <si>
    <t>10.</t>
  </si>
  <si>
    <t>11.</t>
  </si>
  <si>
    <t>13.</t>
  </si>
  <si>
    <t>14.</t>
  </si>
  <si>
    <t>15.</t>
  </si>
  <si>
    <t>90015</t>
  </si>
  <si>
    <t>926</t>
  </si>
  <si>
    <t>92695</t>
  </si>
  <si>
    <t>12.</t>
  </si>
  <si>
    <t xml:space="preserve"> -      </t>
  </si>
  <si>
    <t>16.</t>
  </si>
  <si>
    <t>90001</t>
  </si>
  <si>
    <t>Zakup lamp solarnych na terenie Gminy 
Małdyty</t>
  </si>
  <si>
    <r>
      <t xml:space="preserve"> </t>
    </r>
    <r>
      <rPr>
        <sz val="13"/>
        <rFont val="Arial"/>
        <family val="2"/>
        <charset val="238"/>
      </rPr>
      <t>Opracowanie dokumentacji projektowej 
na budowę oczyszczalni ścieków i kanalizacji w Soplach</t>
    </r>
  </si>
  <si>
    <t xml:space="preserve">Budowa ogrodzenia na boisku sportowym </t>
  </si>
  <si>
    <t>750</t>
  </si>
  <si>
    <t>75023</t>
  </si>
  <si>
    <t>Cyfryzacja Urzędu oraz rozwój nowoczesnych              e-usług dla społeczeństwa Gminy Małdyty</t>
  </si>
  <si>
    <t>Nazwa zadania inwestycyjnego realizowanego w 2021 roku</t>
  </si>
  <si>
    <t>Planowane wydatki na inwestycje wieloletnie przewidziane 
do realizacji w 2022 roku**</t>
  </si>
  <si>
    <t>rok budżetowy 2021 (8+9+10+11)</t>
  </si>
  <si>
    <t>Zadania inwestycyjne przewidziane do realizacji w 2021 r. 
(jednoroczne i wieloletnie przewidziane do realizacji w 2022r.)</t>
  </si>
  <si>
    <t>700</t>
  </si>
  <si>
    <t>70005</t>
  </si>
  <si>
    <t>Wykup działki pod cmentarz w Zajezierzu</t>
  </si>
  <si>
    <t>710</t>
  </si>
  <si>
    <t>71035</t>
  </si>
  <si>
    <t>Opracowanie dokumentacji i zagospodarowanie cmentarza w Zajezierzu</t>
  </si>
  <si>
    <t>Budowa kolumbarium na cmentarzu w Zajezierzu</t>
  </si>
  <si>
    <t>Opracowanie dokumentacji projektowej na przebudowę drogi gminnej w Gumniskach Małych</t>
  </si>
  <si>
    <t xml:space="preserve">Przebudowa ulicy Turystycznej w Małdytach </t>
  </si>
  <si>
    <t>Budowa trzech SLIPÓW ( zjazdy do wodowania) przy Jeziorze Ruda Woda</t>
  </si>
  <si>
    <t>Budowa przystanków w Zajezierzu</t>
  </si>
  <si>
    <t>Remont ulicy Ogrodowej w Małdytach</t>
  </si>
  <si>
    <t>Opracowanie dokumentacji projektowej na budowę oczyszczalni przydomowej w Gumniskach Wielkich</t>
  </si>
  <si>
    <t>921</t>
  </si>
  <si>
    <t>92195</t>
  </si>
  <si>
    <t>Budowa chodnika przy ul. Kopernika w Małdytach</t>
  </si>
  <si>
    <t>Budowa wiejskiego domu kultury w Dobrocinie</t>
  </si>
  <si>
    <t>17.</t>
  </si>
  <si>
    <t>18.</t>
  </si>
  <si>
    <t>Wykup świetlicy w Wodzianach</t>
  </si>
  <si>
    <t xml:space="preserve">Przebudowa drogi gminnej Nr 148022 N do cmentarza w Jarnołtowie </t>
  </si>
  <si>
    <t>Utwardzenie drogi wewnętrznej- ul. Wiśniowej w Małdytach</t>
  </si>
  <si>
    <t>010</t>
  </si>
  <si>
    <t>01010</t>
  </si>
  <si>
    <t>Budowa studni głębinowych w Małdytach     i Krekach</t>
  </si>
  <si>
    <t>Budowa sieci wodociągowej Kadzie-Budwity</t>
  </si>
  <si>
    <t>Budowa sieci wodociągowej Bagnity-Surzyki Wielkie</t>
  </si>
  <si>
    <t>Budowa sieci wodociągowej Wilamówko-Ględy</t>
  </si>
  <si>
    <t xml:space="preserve">Budowa kanalizacji sanitarnej ul. Topolowa
 w Małdytach </t>
  </si>
  <si>
    <t xml:space="preserve">Budowa przyłącza kanalizacyjnego w Dobrocinie </t>
  </si>
  <si>
    <t>19.</t>
  </si>
  <si>
    <t>20.</t>
  </si>
  <si>
    <t>21.</t>
  </si>
  <si>
    <t>22.</t>
  </si>
  <si>
    <t>Przewodniczący Rady Gminy
Mirosław Cymer</t>
  </si>
  <si>
    <t>23.</t>
  </si>
  <si>
    <t>Budowa ekologicznego ogrodu społecznego w miejscowości Sambród</t>
  </si>
  <si>
    <t>Zadania inwestycyjne przewidziane do realizacji w 2021 r.</t>
  </si>
  <si>
    <t>(jednoroczne i wieloletnie przewidziane do realizacji w 2022r.)</t>
  </si>
  <si>
    <t>Planowane wydatki na inwestycje wieloletnie przewidziane</t>
  </si>
  <si>
    <t>do realizacji w 2022 roku**</t>
  </si>
  <si>
    <t>kredyty</t>
  </si>
  <si>
    <t>i pożyczki</t>
  </si>
  <si>
    <t>środki pochodzące</t>
  </si>
  <si>
    <t>z innych  źródeł</t>
  </si>
  <si>
    <t>środki wymienione</t>
  </si>
  <si>
    <t>w art. 5 ust. 1 pkt 2 i 3 u.f.p.</t>
  </si>
  <si>
    <t>Budowa Studni głębinowej w Małdytach i Krekach</t>
  </si>
  <si>
    <t xml:space="preserve">                        -      </t>
  </si>
  <si>
    <t xml:space="preserve">                -      </t>
  </si>
  <si>
    <t xml:space="preserve">                       -      </t>
  </si>
  <si>
    <t xml:space="preserve"> Gmina Małdyty </t>
  </si>
  <si>
    <t xml:space="preserve">                              -      </t>
  </si>
  <si>
    <t>Budowa sieci wodociągowej Kadzie- Budwity</t>
  </si>
  <si>
    <t>Budowa sieci wodociągowej Bagnity Surzyki Wielkie</t>
  </si>
  <si>
    <t>Budowa sieci wodociągowej Wilamówko- Ględy</t>
  </si>
  <si>
    <t xml:space="preserve">Rozbudowa infrastruktury wodociągowej Surzyki-Bagnity i Wilamówko- Ględy </t>
  </si>
  <si>
    <t xml:space="preserve">                            -      </t>
  </si>
  <si>
    <r>
      <t xml:space="preserve"> </t>
    </r>
    <r>
      <rPr>
        <sz val="7"/>
        <rFont val="Arial"/>
        <family val="2"/>
        <charset val="238"/>
      </rPr>
      <t>Opracowanie dokumentacji projektowej</t>
    </r>
  </si>
  <si>
    <t>na budowę oczyszczalni ścieków i kanalizacji w Soplach</t>
  </si>
  <si>
    <t>Budowa kanalizacji sanitarnej ul Topolowa w Małdytach</t>
  </si>
  <si>
    <t>Budowa przyłącza kanalizacyjnego w Dobrocinie</t>
  </si>
  <si>
    <t>Zakup lamp solarnych na terenie Gminy</t>
  </si>
  <si>
    <t>Małdyty</t>
  </si>
  <si>
    <t xml:space="preserve">  -       </t>
  </si>
  <si>
    <t xml:space="preserve"> x </t>
  </si>
  <si>
    <t>* - kol. 4 do wykorzystania fakultatywnego</t>
  </si>
  <si>
    <t>Wójt Gminy</t>
  </si>
  <si>
    <t xml:space="preserve"> Marcin Krajewski</t>
  </si>
  <si>
    <t>Cyfryzacja Urzędu oraz rozwój nowoczesnych e-usług dla społeczeństwa Gminy Małdyty</t>
  </si>
  <si>
    <t>Utwardzenie drogi wewnętrznej ul. Wiśniowej w Małdytach</t>
  </si>
  <si>
    <t>X</t>
  </si>
  <si>
    <r>
      <t xml:space="preserve"> </t>
    </r>
    <r>
      <rPr>
        <sz val="9"/>
        <rFont val="Arial"/>
        <family val="2"/>
        <charset val="238"/>
      </rPr>
      <t>Opracowanie dokumentacji projektowej 
na budowę oczyszczalni ścieków i kanalizacji w Soplach</t>
    </r>
  </si>
  <si>
    <t xml:space="preserve">Zadania inwestycyjne przewidziane do realizacji w 2021 r. 
(jednoroczne i wieloletnie przewidziane do realizacji w 2022r.) </t>
  </si>
  <si>
    <r>
      <t xml:space="preserve">                                                                                          </t>
    </r>
    <r>
      <rPr>
        <b/>
        <sz val="9"/>
        <rFont val="Arial"/>
        <family val="2"/>
        <charset val="238"/>
      </rPr>
      <t>Załącznik nr 4 do Uchwały Rady Gminy Małdyty nr XXVII/200/21 z dnia 7 lipca 2021 r.</t>
    </r>
  </si>
  <si>
    <t>% wykonania</t>
  </si>
  <si>
    <t xml:space="preserve">Budowa kanalizacji sanitarnej ul. Topolowa w Małdytach </t>
  </si>
  <si>
    <t>Zakup lamp solarnych na terenie Gminy Małdyty</t>
  </si>
  <si>
    <t>Wydatki wykonane na dzień 30.06.2021 r.</t>
  </si>
  <si>
    <r>
      <t xml:space="preserve">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Załącznik Nr 5</t>
    </r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</si>
</sst>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;[Red]#,##0.00"/>
  </numFmts>
  <fonts count="29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5"/>
      <name val="Arial"/>
      <family val="2"/>
      <charset val="238"/>
    </font>
    <font>
      <sz val="5"/>
      <name val="Arial CE"/>
      <charset val="238"/>
    </font>
    <font>
      <sz val="11"/>
      <name val="Arial CE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6"/>
      <name val="Arial CE"/>
      <charset val="238"/>
    </font>
    <font>
      <sz val="10"/>
      <name val="Times New Roman"/>
      <family val="1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8"/>
      <name val="Times New Roman"/>
      <family val="1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3" fontId="9" fillId="0" borderId="1" xfId="0" applyNumberFormat="1" applyFont="1" applyBorder="1" applyAlignment="1">
      <alignment vertical="center"/>
    </xf>
    <xf numFmtId="43" fontId="9" fillId="0" borderId="1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9" fillId="0" borderId="1" xfId="0" applyNumberFormat="1" applyFont="1" applyFill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43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3" fontId="1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 wrapText="1"/>
    </xf>
    <xf numFmtId="0" fontId="18" fillId="2" borderId="9" xfId="0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0" fontId="19" fillId="0" borderId="12" xfId="0" applyFont="1" applyBorder="1" applyAlignment="1">
      <alignment horizontal="right"/>
    </xf>
    <xf numFmtId="0" fontId="19" fillId="0" borderId="9" xfId="0" applyFont="1" applyBorder="1" applyAlignment="1">
      <alignment wrapText="1"/>
    </xf>
    <xf numFmtId="4" fontId="19" fillId="0" borderId="9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" fontId="19" fillId="0" borderId="12" xfId="0" applyNumberFormat="1" applyFont="1" applyBorder="1"/>
    <xf numFmtId="4" fontId="19" fillId="0" borderId="12" xfId="0" applyNumberFormat="1" applyFont="1" applyBorder="1" applyAlignment="1">
      <alignment horizontal="center"/>
    </xf>
    <xf numFmtId="4" fontId="19" fillId="0" borderId="9" xfId="0" applyNumberFormat="1" applyFont="1" applyBorder="1"/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0" xfId="0" applyFont="1"/>
    <xf numFmtId="0" fontId="18" fillId="0" borderId="9" xfId="0" applyFont="1" applyBorder="1" applyAlignment="1">
      <alignment wrapText="1"/>
    </xf>
    <xf numFmtId="0" fontId="18" fillId="0" borderId="14" xfId="0" applyFont="1" applyBorder="1"/>
    <xf numFmtId="0" fontId="18" fillId="0" borderId="12" xfId="0" applyFont="1" applyBorder="1"/>
    <xf numFmtId="4" fontId="18" fillId="0" borderId="12" xfId="0" applyNumberFormat="1" applyFont="1" applyBorder="1"/>
    <xf numFmtId="0" fontId="18" fillId="0" borderId="12" xfId="0" applyFont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21" fillId="0" borderId="0" xfId="0" applyFont="1"/>
    <xf numFmtId="0" fontId="22" fillId="0" borderId="0" xfId="0" applyFont="1"/>
    <xf numFmtId="0" fontId="7" fillId="0" borderId="0" xfId="0" applyFont="1"/>
    <xf numFmtId="0" fontId="23" fillId="0" borderId="0" xfId="0" applyFont="1"/>
    <xf numFmtId="43" fontId="26" fillId="0" borderId="1" xfId="0" applyNumberFormat="1" applyFont="1" applyBorder="1" applyAlignment="1">
      <alignment vertical="center"/>
    </xf>
    <xf numFmtId="0" fontId="2" fillId="0" borderId="0" xfId="0" applyFont="1"/>
    <xf numFmtId="43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43" fontId="25" fillId="0" borderId="1" xfId="0" applyNumberFormat="1" applyFont="1" applyBorder="1" applyAlignment="1">
      <alignment horizontal="center" vertical="center"/>
    </xf>
    <xf numFmtId="43" fontId="25" fillId="0" borderId="1" xfId="0" applyNumberFormat="1" applyFont="1" applyBorder="1" applyAlignment="1">
      <alignment vertical="center" wrapText="1"/>
    </xf>
    <xf numFmtId="0" fontId="25" fillId="0" borderId="12" xfId="0" applyFont="1" applyBorder="1" applyAlignment="1">
      <alignment horizontal="left" wrapText="1"/>
    </xf>
    <xf numFmtId="43" fontId="25" fillId="0" borderId="3" xfId="0" applyNumberFormat="1" applyFont="1" applyBorder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43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43" fontId="24" fillId="0" borderId="1" xfId="0" applyNumberFormat="1" applyFont="1" applyBorder="1" applyAlignment="1">
      <alignment vertical="center"/>
    </xf>
    <xf numFmtId="43" fontId="24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4" fontId="25" fillId="0" borderId="1" xfId="0" applyNumberFormat="1" applyFont="1" applyBorder="1" applyAlignment="1">
      <alignment vertical="center"/>
    </xf>
    <xf numFmtId="164" fontId="25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vertical="center"/>
    </xf>
    <xf numFmtId="43" fontId="26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9" fillId="0" borderId="0" xfId="0" applyFont="1"/>
    <xf numFmtId="0" fontId="18" fillId="0" borderId="18" xfId="0" applyFont="1" applyBorder="1"/>
    <xf numFmtId="0" fontId="18" fillId="0" borderId="17" xfId="0" applyFont="1" applyBorder="1"/>
    <xf numFmtId="0" fontId="20" fillId="0" borderId="0" xfId="0" applyFont="1"/>
    <xf numFmtId="0" fontId="19" fillId="0" borderId="15" xfId="0" applyFont="1" applyBorder="1"/>
    <xf numFmtId="0" fontId="19" fillId="0" borderId="13" xfId="0" applyFont="1" applyBorder="1"/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6" fillId="0" borderId="21" xfId="0" applyFont="1" applyBorder="1" applyAlignment="1">
      <alignment wrapText="1"/>
    </xf>
    <xf numFmtId="4" fontId="19" fillId="0" borderId="15" xfId="0" applyNumberFormat="1" applyFont="1" applyBorder="1"/>
    <xf numFmtId="4" fontId="19" fillId="0" borderId="13" xfId="0" applyNumberFormat="1" applyFont="1" applyBorder="1"/>
    <xf numFmtId="4" fontId="19" fillId="0" borderId="15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0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8" fillId="2" borderId="15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 wrapText="1"/>
    </xf>
    <xf numFmtId="0" fontId="18" fillId="2" borderId="17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43" fontId="25" fillId="0" borderId="2" xfId="0" applyNumberFormat="1" applyFont="1" applyBorder="1" applyAlignment="1">
      <alignment vertical="center"/>
    </xf>
    <xf numFmtId="43" fontId="25" fillId="0" borderId="3" xfId="0" applyNumberFormat="1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5" fillId="0" borderId="4" xfId="0" applyFont="1" applyBorder="1"/>
    <xf numFmtId="0" fontId="25" fillId="0" borderId="3" xfId="0" applyFont="1" applyBorder="1"/>
    <xf numFmtId="0" fontId="2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3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43" fontId="9" fillId="0" borderId="2" xfId="0" applyNumberFormat="1" applyFont="1" applyBorder="1" applyAlignment="1">
      <alignment vertical="center"/>
    </xf>
    <xf numFmtId="43" fontId="9" fillId="0" borderId="3" xfId="0" applyNumberFormat="1" applyFont="1" applyBorder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opLeftCell="A28" workbookViewId="0">
      <selection sqref="A1:L1"/>
    </sheetView>
  </sheetViews>
  <sheetFormatPr defaultRowHeight="12.75"/>
  <cols>
    <col min="1" max="1" width="3.85546875" customWidth="1"/>
    <col min="2" max="2" width="5.5703125" customWidth="1"/>
    <col min="5" max="5" width="21.28515625" customWidth="1"/>
    <col min="10" max="10" width="19.7109375" customWidth="1"/>
    <col min="11" max="11" width="19.5703125" customWidth="1"/>
  </cols>
  <sheetData>
    <row r="1" spans="1:13" ht="15" customHeight="1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90"/>
    </row>
    <row r="2" spans="1:13" ht="15.75" thickBot="1">
      <c r="A2" s="114" t="s">
        <v>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90"/>
    </row>
    <row r="3" spans="1:13" ht="13.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4" t="s">
        <v>11</v>
      </c>
      <c r="M3" s="32"/>
    </row>
    <row r="4" spans="1:13" ht="51" customHeight="1" thickBot="1">
      <c r="A4" s="115" t="s">
        <v>14</v>
      </c>
      <c r="B4" s="115" t="s">
        <v>1</v>
      </c>
      <c r="C4" s="115" t="s">
        <v>10</v>
      </c>
      <c r="D4" s="115" t="s">
        <v>19</v>
      </c>
      <c r="E4" s="110" t="s">
        <v>47</v>
      </c>
      <c r="F4" s="118" t="s">
        <v>15</v>
      </c>
      <c r="G4" s="119"/>
      <c r="H4" s="119"/>
      <c r="I4" s="119"/>
      <c r="J4" s="120"/>
      <c r="K4" s="35" t="s">
        <v>90</v>
      </c>
      <c r="L4" s="121" t="s">
        <v>21</v>
      </c>
      <c r="M4" s="32"/>
    </row>
    <row r="5" spans="1:13" ht="13.5" thickBot="1">
      <c r="A5" s="116"/>
      <c r="B5" s="116"/>
      <c r="C5" s="116"/>
      <c r="D5" s="116"/>
      <c r="E5" s="111"/>
      <c r="F5" s="110" t="s">
        <v>49</v>
      </c>
      <c r="G5" s="118" t="s">
        <v>5</v>
      </c>
      <c r="H5" s="119"/>
      <c r="I5" s="119"/>
      <c r="J5" s="120"/>
      <c r="K5" s="36" t="s">
        <v>91</v>
      </c>
      <c r="L5" s="122"/>
      <c r="M5" s="32"/>
    </row>
    <row r="6" spans="1:13" ht="18.75">
      <c r="A6" s="116"/>
      <c r="B6" s="116"/>
      <c r="C6" s="116"/>
      <c r="D6" s="116"/>
      <c r="E6" s="111"/>
      <c r="F6" s="111"/>
      <c r="G6" s="110" t="s">
        <v>20</v>
      </c>
      <c r="H6" s="36" t="s">
        <v>92</v>
      </c>
      <c r="I6" s="36" t="s">
        <v>94</v>
      </c>
      <c r="J6" s="36" t="s">
        <v>96</v>
      </c>
      <c r="K6" s="37"/>
      <c r="L6" s="122"/>
      <c r="M6" s="32"/>
    </row>
    <row r="7" spans="1:13" ht="7.5" customHeight="1">
      <c r="A7" s="116"/>
      <c r="B7" s="116"/>
      <c r="C7" s="116"/>
      <c r="D7" s="116"/>
      <c r="E7" s="111"/>
      <c r="F7" s="111"/>
      <c r="G7" s="111"/>
      <c r="H7" s="36" t="s">
        <v>93</v>
      </c>
      <c r="I7" s="36" t="s">
        <v>95</v>
      </c>
      <c r="J7" s="36" t="s">
        <v>97</v>
      </c>
      <c r="K7" s="37"/>
      <c r="L7" s="122"/>
      <c r="M7" s="32"/>
    </row>
    <row r="8" spans="1:13" ht="13.5" thickBot="1">
      <c r="A8" s="117"/>
      <c r="B8" s="117"/>
      <c r="C8" s="117"/>
      <c r="D8" s="117"/>
      <c r="E8" s="112"/>
      <c r="F8" s="112"/>
      <c r="G8" s="112"/>
      <c r="H8" s="38"/>
      <c r="I8" s="38"/>
      <c r="J8" s="38"/>
      <c r="K8" s="38"/>
      <c r="L8" s="123"/>
      <c r="M8" s="32"/>
    </row>
    <row r="9" spans="1:13" ht="35.25" customHeight="1" thickBot="1">
      <c r="A9" s="106">
        <v>1</v>
      </c>
      <c r="B9" s="40">
        <v>10</v>
      </c>
      <c r="C9" s="40">
        <v>1010</v>
      </c>
      <c r="D9" s="41">
        <v>6059</v>
      </c>
      <c r="E9" s="108" t="s">
        <v>98</v>
      </c>
      <c r="F9" s="43">
        <v>434000</v>
      </c>
      <c r="G9" s="44" t="s">
        <v>99</v>
      </c>
      <c r="H9" s="40" t="s">
        <v>100</v>
      </c>
      <c r="I9" s="45">
        <v>226635.8</v>
      </c>
      <c r="J9" s="44"/>
      <c r="K9" s="40" t="s">
        <v>101</v>
      </c>
      <c r="L9" s="40" t="s">
        <v>102</v>
      </c>
      <c r="M9" s="32"/>
    </row>
    <row r="10" spans="1:13" ht="13.5" thickBot="1">
      <c r="A10" s="107"/>
      <c r="B10" s="40"/>
      <c r="C10" s="40"/>
      <c r="D10" s="41">
        <v>6057</v>
      </c>
      <c r="E10" s="109"/>
      <c r="F10" s="40"/>
      <c r="G10" s="44" t="s">
        <v>99</v>
      </c>
      <c r="H10" s="40" t="s">
        <v>100</v>
      </c>
      <c r="I10" s="40" t="s">
        <v>103</v>
      </c>
      <c r="J10" s="46">
        <v>207364.2</v>
      </c>
      <c r="K10" s="40" t="s">
        <v>101</v>
      </c>
      <c r="L10" s="40" t="s">
        <v>102</v>
      </c>
      <c r="M10" s="32"/>
    </row>
    <row r="11" spans="1:13" ht="25.5" customHeight="1" thickBot="1">
      <c r="A11" s="106">
        <v>2</v>
      </c>
      <c r="B11" s="40">
        <v>10</v>
      </c>
      <c r="C11" s="40">
        <v>1010</v>
      </c>
      <c r="D11" s="41">
        <v>6059</v>
      </c>
      <c r="E11" s="108" t="s">
        <v>104</v>
      </c>
      <c r="F11" s="47">
        <v>555000</v>
      </c>
      <c r="G11" s="44" t="s">
        <v>99</v>
      </c>
      <c r="H11" s="40" t="s">
        <v>100</v>
      </c>
      <c r="I11" s="45">
        <v>360606.2</v>
      </c>
      <c r="J11" s="44"/>
      <c r="K11" s="40" t="s">
        <v>101</v>
      </c>
      <c r="L11" s="40" t="s">
        <v>102</v>
      </c>
      <c r="M11" s="32"/>
    </row>
    <row r="12" spans="1:13" ht="13.5" thickBot="1">
      <c r="A12" s="107"/>
      <c r="B12" s="40"/>
      <c r="C12" s="40"/>
      <c r="D12" s="41">
        <v>6059</v>
      </c>
      <c r="E12" s="109"/>
      <c r="F12" s="40"/>
      <c r="G12" s="44" t="s">
        <v>99</v>
      </c>
      <c r="H12" s="40" t="s">
        <v>100</v>
      </c>
      <c r="I12" s="40" t="s">
        <v>103</v>
      </c>
      <c r="J12" s="46">
        <v>194393.8</v>
      </c>
      <c r="K12" s="40" t="s">
        <v>101</v>
      </c>
      <c r="L12" s="40" t="s">
        <v>102</v>
      </c>
      <c r="M12" s="32"/>
    </row>
    <row r="13" spans="1:13" ht="35.25" customHeight="1" thickBot="1">
      <c r="A13" s="106">
        <v>3</v>
      </c>
      <c r="B13" s="40">
        <v>10</v>
      </c>
      <c r="C13" s="40">
        <v>1010</v>
      </c>
      <c r="D13" s="41">
        <v>6057</v>
      </c>
      <c r="E13" s="108" t="s">
        <v>105</v>
      </c>
      <c r="F13" s="47">
        <v>315000</v>
      </c>
      <c r="G13" s="44" t="s">
        <v>99</v>
      </c>
      <c r="H13" s="40" t="s">
        <v>100</v>
      </c>
      <c r="I13" s="45">
        <v>185368.43</v>
      </c>
      <c r="J13" s="44"/>
      <c r="K13" s="40" t="s">
        <v>101</v>
      </c>
      <c r="L13" s="40" t="s">
        <v>102</v>
      </c>
      <c r="M13" s="32"/>
    </row>
    <row r="14" spans="1:13" ht="13.5" thickBot="1">
      <c r="A14" s="107"/>
      <c r="B14" s="40"/>
      <c r="C14" s="40"/>
      <c r="D14" s="41">
        <v>6059</v>
      </c>
      <c r="E14" s="109"/>
      <c r="F14" s="40"/>
      <c r="G14" s="44" t="s">
        <v>99</v>
      </c>
      <c r="H14" s="40" t="s">
        <v>100</v>
      </c>
      <c r="I14" s="40" t="s">
        <v>103</v>
      </c>
      <c r="J14" s="46">
        <v>129631.57</v>
      </c>
      <c r="K14" s="40" t="s">
        <v>101</v>
      </c>
      <c r="L14" s="40" t="s">
        <v>102</v>
      </c>
      <c r="M14" s="32"/>
    </row>
    <row r="15" spans="1:13" ht="25.5" customHeight="1" thickBot="1">
      <c r="A15" s="106">
        <v>4</v>
      </c>
      <c r="B15" s="40">
        <v>10</v>
      </c>
      <c r="C15" s="40">
        <v>1010</v>
      </c>
      <c r="D15" s="41">
        <v>6057</v>
      </c>
      <c r="E15" s="108" t="s">
        <v>106</v>
      </c>
      <c r="F15" s="47">
        <v>400000</v>
      </c>
      <c r="G15" s="44" t="s">
        <v>99</v>
      </c>
      <c r="H15" s="40" t="s">
        <v>100</v>
      </c>
      <c r="I15" s="45">
        <v>213400.15</v>
      </c>
      <c r="J15" s="44"/>
      <c r="K15" s="40" t="s">
        <v>101</v>
      </c>
      <c r="L15" s="40" t="s">
        <v>102</v>
      </c>
      <c r="M15" s="32"/>
    </row>
    <row r="16" spans="1:13" ht="13.5" thickBot="1">
      <c r="A16" s="107"/>
      <c r="B16" s="40"/>
      <c r="C16" s="40"/>
      <c r="D16" s="41">
        <v>6059</v>
      </c>
      <c r="E16" s="109"/>
      <c r="F16" s="40"/>
      <c r="G16" s="44"/>
      <c r="H16" s="40" t="s">
        <v>100</v>
      </c>
      <c r="I16" s="40" t="s">
        <v>103</v>
      </c>
      <c r="J16" s="46">
        <v>186599.85</v>
      </c>
      <c r="K16" s="40" t="s">
        <v>101</v>
      </c>
      <c r="L16" s="40" t="s">
        <v>102</v>
      </c>
      <c r="M16" s="32"/>
    </row>
    <row r="17" spans="1:13" ht="30" thickBot="1">
      <c r="A17" s="48">
        <v>5</v>
      </c>
      <c r="B17" s="40">
        <v>10</v>
      </c>
      <c r="C17" s="40">
        <v>1010</v>
      </c>
      <c r="D17" s="41">
        <v>6050</v>
      </c>
      <c r="E17" s="49" t="s">
        <v>107</v>
      </c>
      <c r="F17" s="45">
        <v>65000</v>
      </c>
      <c r="G17" s="46">
        <v>65000</v>
      </c>
      <c r="H17" s="40" t="s">
        <v>100</v>
      </c>
      <c r="I17" s="49"/>
      <c r="J17" s="40" t="s">
        <v>108</v>
      </c>
      <c r="K17" s="40" t="s">
        <v>101</v>
      </c>
      <c r="L17" s="40" t="s">
        <v>102</v>
      </c>
      <c r="M17" s="32"/>
    </row>
    <row r="18" spans="1:13" ht="20.25" thickBot="1">
      <c r="A18" s="48">
        <v>6</v>
      </c>
      <c r="B18" s="40">
        <v>700</v>
      </c>
      <c r="C18" s="40">
        <v>70005</v>
      </c>
      <c r="D18" s="41">
        <v>6060</v>
      </c>
      <c r="E18" s="49" t="s">
        <v>53</v>
      </c>
      <c r="F18" s="45">
        <v>25000</v>
      </c>
      <c r="G18" s="46">
        <v>25000</v>
      </c>
      <c r="H18" s="40" t="s">
        <v>100</v>
      </c>
      <c r="I18" s="49" t="s">
        <v>103</v>
      </c>
      <c r="J18" s="40" t="s">
        <v>108</v>
      </c>
      <c r="K18" s="40" t="s">
        <v>101</v>
      </c>
      <c r="L18" s="40" t="s">
        <v>102</v>
      </c>
      <c r="M18" s="32"/>
    </row>
    <row r="19" spans="1:13" ht="30" thickBot="1">
      <c r="A19" s="48">
        <v>7</v>
      </c>
      <c r="B19" s="40">
        <v>710</v>
      </c>
      <c r="C19" s="40">
        <v>71035</v>
      </c>
      <c r="D19" s="41">
        <v>6050</v>
      </c>
      <c r="E19" s="49" t="s">
        <v>56</v>
      </c>
      <c r="F19" s="45">
        <v>100000</v>
      </c>
      <c r="G19" s="46">
        <v>50000</v>
      </c>
      <c r="H19" s="40" t="s">
        <v>100</v>
      </c>
      <c r="I19" s="50">
        <v>50000</v>
      </c>
      <c r="J19" s="40" t="s">
        <v>108</v>
      </c>
      <c r="K19" s="40" t="s">
        <v>101</v>
      </c>
      <c r="L19" s="40" t="s">
        <v>102</v>
      </c>
      <c r="M19" s="32"/>
    </row>
    <row r="20" spans="1:13" ht="20.25" thickBot="1">
      <c r="A20" s="48">
        <v>8</v>
      </c>
      <c r="B20" s="40">
        <v>710</v>
      </c>
      <c r="C20" s="40">
        <v>71035</v>
      </c>
      <c r="D20" s="41">
        <v>6050</v>
      </c>
      <c r="E20" s="49" t="s">
        <v>57</v>
      </c>
      <c r="F20" s="45">
        <v>150000</v>
      </c>
      <c r="G20" s="46">
        <v>75000</v>
      </c>
      <c r="H20" s="40" t="s">
        <v>100</v>
      </c>
      <c r="I20" s="50">
        <v>75000</v>
      </c>
      <c r="J20" s="40" t="s">
        <v>108</v>
      </c>
      <c r="K20" s="40" t="s">
        <v>101</v>
      </c>
      <c r="L20" s="40" t="s">
        <v>102</v>
      </c>
      <c r="M20" s="32"/>
    </row>
    <row r="21" spans="1:13" ht="30" thickBot="1">
      <c r="A21" s="48">
        <v>9</v>
      </c>
      <c r="B21" s="40">
        <v>600</v>
      </c>
      <c r="C21" s="40">
        <v>60016</v>
      </c>
      <c r="D21" s="41">
        <v>6050</v>
      </c>
      <c r="E21" s="49" t="s">
        <v>58</v>
      </c>
      <c r="F21" s="45">
        <v>30000</v>
      </c>
      <c r="G21" s="46">
        <v>30000</v>
      </c>
      <c r="H21" s="40" t="s">
        <v>100</v>
      </c>
      <c r="I21" s="40" t="s">
        <v>103</v>
      </c>
      <c r="J21" s="40" t="s">
        <v>108</v>
      </c>
      <c r="K21" s="40" t="s">
        <v>101</v>
      </c>
      <c r="L21" s="40" t="s">
        <v>102</v>
      </c>
      <c r="M21" s="32"/>
    </row>
    <row r="22" spans="1:13" ht="30" thickBot="1">
      <c r="A22" s="48">
        <v>10</v>
      </c>
      <c r="B22" s="40">
        <v>600</v>
      </c>
      <c r="C22" s="40">
        <v>60016</v>
      </c>
      <c r="D22" s="41">
        <v>6050</v>
      </c>
      <c r="E22" s="49" t="s">
        <v>71</v>
      </c>
      <c r="F22" s="45">
        <v>590000</v>
      </c>
      <c r="G22" s="46">
        <v>295000</v>
      </c>
      <c r="H22" s="40" t="s">
        <v>100</v>
      </c>
      <c r="I22" s="45">
        <v>295000</v>
      </c>
      <c r="J22" s="40" t="s">
        <v>108</v>
      </c>
      <c r="K22" s="40" t="s">
        <v>101</v>
      </c>
      <c r="L22" s="40" t="s">
        <v>102</v>
      </c>
      <c r="M22" s="32"/>
    </row>
    <row r="23" spans="1:13" ht="13.5" thickBot="1">
      <c r="A23" s="48">
        <v>11</v>
      </c>
      <c r="B23" s="40">
        <v>600</v>
      </c>
      <c r="C23" s="40">
        <v>60016</v>
      </c>
      <c r="D23" s="41">
        <v>6050</v>
      </c>
      <c r="E23" s="40" t="s">
        <v>59</v>
      </c>
      <c r="F23" s="45">
        <v>340000</v>
      </c>
      <c r="G23" s="46">
        <v>136000</v>
      </c>
      <c r="H23" s="40" t="s">
        <v>100</v>
      </c>
      <c r="I23" s="45">
        <v>204000</v>
      </c>
      <c r="J23" s="40" t="s">
        <v>108</v>
      </c>
      <c r="K23" s="40" t="s">
        <v>101</v>
      </c>
      <c r="L23" s="40" t="s">
        <v>102</v>
      </c>
      <c r="M23" s="32"/>
    </row>
    <row r="24" spans="1:13" ht="13.5" thickBot="1">
      <c r="A24" s="48">
        <v>12</v>
      </c>
      <c r="B24" s="40">
        <v>600</v>
      </c>
      <c r="C24" s="40">
        <v>60016</v>
      </c>
      <c r="D24" s="41">
        <v>6050</v>
      </c>
      <c r="E24" s="49" t="s">
        <v>61</v>
      </c>
      <c r="F24" s="45">
        <v>15000</v>
      </c>
      <c r="G24" s="46">
        <v>15000</v>
      </c>
      <c r="H24" s="40" t="s">
        <v>100</v>
      </c>
      <c r="I24" s="40" t="s">
        <v>103</v>
      </c>
      <c r="J24" s="40" t="s">
        <v>108</v>
      </c>
      <c r="K24" s="40" t="s">
        <v>101</v>
      </c>
      <c r="L24" s="40" t="s">
        <v>102</v>
      </c>
      <c r="M24" s="32"/>
    </row>
    <row r="25" spans="1:13" ht="20.25" thickBot="1">
      <c r="A25" s="48">
        <v>13</v>
      </c>
      <c r="B25" s="40">
        <v>600</v>
      </c>
      <c r="C25" s="40">
        <v>60016</v>
      </c>
      <c r="D25" s="41">
        <v>6050</v>
      </c>
      <c r="E25" s="42" t="s">
        <v>72</v>
      </c>
      <c r="F25" s="45">
        <v>150000</v>
      </c>
      <c r="G25" s="46">
        <v>75000</v>
      </c>
      <c r="H25" s="40" t="s">
        <v>100</v>
      </c>
      <c r="I25" s="45">
        <v>75000</v>
      </c>
      <c r="J25" s="40" t="s">
        <v>108</v>
      </c>
      <c r="K25" s="40" t="s">
        <v>101</v>
      </c>
      <c r="L25" s="40" t="s">
        <v>102</v>
      </c>
      <c r="M25" s="32"/>
    </row>
    <row r="26" spans="1:13" ht="20.25" thickBot="1">
      <c r="A26" s="48">
        <v>14</v>
      </c>
      <c r="B26" s="40">
        <v>600</v>
      </c>
      <c r="C26" s="40">
        <v>60016</v>
      </c>
      <c r="D26" s="41">
        <v>6050</v>
      </c>
      <c r="E26" s="51" t="s">
        <v>62</v>
      </c>
      <c r="F26" s="45">
        <v>60000</v>
      </c>
      <c r="G26" s="46">
        <v>30000</v>
      </c>
      <c r="H26" s="40" t="s">
        <v>100</v>
      </c>
      <c r="I26" s="45">
        <v>30000</v>
      </c>
      <c r="J26" s="40" t="s">
        <v>108</v>
      </c>
      <c r="K26" s="40" t="s">
        <v>101</v>
      </c>
      <c r="L26" s="40" t="s">
        <v>102</v>
      </c>
      <c r="M26" s="32"/>
    </row>
    <row r="27" spans="1:13" ht="20.25" thickBot="1">
      <c r="A27" s="48">
        <v>15</v>
      </c>
      <c r="B27" s="40">
        <v>600</v>
      </c>
      <c r="C27" s="40">
        <v>60016</v>
      </c>
      <c r="D27" s="41">
        <v>6050</v>
      </c>
      <c r="E27" s="51" t="s">
        <v>66</v>
      </c>
      <c r="F27" s="45">
        <v>300000</v>
      </c>
      <c r="G27" s="46">
        <v>150000</v>
      </c>
      <c r="H27" s="40" t="s">
        <v>100</v>
      </c>
      <c r="I27" s="45">
        <v>150000</v>
      </c>
      <c r="J27" s="40" t="s">
        <v>108</v>
      </c>
      <c r="K27" s="40" t="s">
        <v>101</v>
      </c>
      <c r="L27" s="40" t="s">
        <v>102</v>
      </c>
      <c r="M27" s="32"/>
    </row>
    <row r="28" spans="1:13" ht="39.75" thickBot="1">
      <c r="A28" s="39">
        <v>16</v>
      </c>
      <c r="B28" s="40">
        <v>750</v>
      </c>
      <c r="C28" s="40">
        <v>75023</v>
      </c>
      <c r="D28" s="41">
        <v>6057</v>
      </c>
      <c r="E28" s="51" t="s">
        <v>46</v>
      </c>
      <c r="F28" s="45">
        <v>1234212</v>
      </c>
      <c r="G28" s="44" t="s">
        <v>99</v>
      </c>
      <c r="H28" s="40" t="s">
        <v>100</v>
      </c>
      <c r="I28" s="40" t="s">
        <v>103</v>
      </c>
      <c r="J28" s="46">
        <v>1234212</v>
      </c>
      <c r="K28" s="40" t="s">
        <v>101</v>
      </c>
      <c r="L28" s="40" t="s">
        <v>102</v>
      </c>
      <c r="M28" s="32"/>
    </row>
    <row r="29" spans="1:13" ht="13.5" thickBot="1">
      <c r="A29" s="48"/>
      <c r="B29" s="40"/>
      <c r="C29" s="40"/>
      <c r="D29" s="41">
        <v>6059</v>
      </c>
      <c r="E29" s="49"/>
      <c r="F29" s="45">
        <v>217803</v>
      </c>
      <c r="G29" s="46">
        <v>217803</v>
      </c>
      <c r="H29" s="40" t="s">
        <v>100</v>
      </c>
      <c r="I29" s="40" t="s">
        <v>103</v>
      </c>
      <c r="J29" s="44" t="s">
        <v>108</v>
      </c>
      <c r="K29" s="40" t="s">
        <v>101</v>
      </c>
      <c r="L29" s="40" t="s">
        <v>102</v>
      </c>
      <c r="M29" s="32"/>
    </row>
    <row r="30" spans="1:13" ht="39.75" thickBot="1">
      <c r="A30" s="48">
        <v>17</v>
      </c>
      <c r="B30" s="40">
        <v>900</v>
      </c>
      <c r="C30" s="40">
        <v>90001</v>
      </c>
      <c r="D30" s="41">
        <v>6050</v>
      </c>
      <c r="E30" s="49" t="s">
        <v>63</v>
      </c>
      <c r="F30" s="45">
        <v>30000</v>
      </c>
      <c r="G30" s="46">
        <v>30000</v>
      </c>
      <c r="H30" s="40" t="s">
        <v>100</v>
      </c>
      <c r="I30" s="40" t="s">
        <v>103</v>
      </c>
      <c r="J30" s="40" t="s">
        <v>108</v>
      </c>
      <c r="K30" s="40" t="s">
        <v>101</v>
      </c>
      <c r="L30" s="40" t="s">
        <v>102</v>
      </c>
      <c r="M30" s="32"/>
    </row>
    <row r="31" spans="1:13" ht="19.5">
      <c r="A31" s="97">
        <v>18</v>
      </c>
      <c r="B31" s="95">
        <v>900</v>
      </c>
      <c r="C31" s="95">
        <v>90001</v>
      </c>
      <c r="D31" s="99">
        <v>6050</v>
      </c>
      <c r="E31" s="53" t="s">
        <v>109</v>
      </c>
      <c r="F31" s="102">
        <v>150000</v>
      </c>
      <c r="G31" s="104">
        <v>150000</v>
      </c>
      <c r="H31" s="95" t="s">
        <v>100</v>
      </c>
      <c r="I31" s="95" t="s">
        <v>103</v>
      </c>
      <c r="J31" s="95" t="s">
        <v>108</v>
      </c>
      <c r="K31" s="95" t="s">
        <v>101</v>
      </c>
      <c r="L31" s="95" t="s">
        <v>102</v>
      </c>
      <c r="M31" s="101"/>
    </row>
    <row r="32" spans="1:13" ht="20.25" thickBot="1">
      <c r="A32" s="98"/>
      <c r="B32" s="96"/>
      <c r="C32" s="96"/>
      <c r="D32" s="100"/>
      <c r="E32" s="49" t="s">
        <v>110</v>
      </c>
      <c r="F32" s="103"/>
      <c r="G32" s="105"/>
      <c r="H32" s="96"/>
      <c r="I32" s="96"/>
      <c r="J32" s="96"/>
      <c r="K32" s="96"/>
      <c r="L32" s="96"/>
      <c r="M32" s="101"/>
    </row>
    <row r="33" spans="1:13" ht="20.25" thickBot="1">
      <c r="A33" s="39">
        <v>19</v>
      </c>
      <c r="B33" s="40">
        <v>900</v>
      </c>
      <c r="C33" s="40">
        <v>90001</v>
      </c>
      <c r="D33" s="41">
        <v>6059</v>
      </c>
      <c r="E33" s="42" t="s">
        <v>111</v>
      </c>
      <c r="F33" s="45">
        <v>177000</v>
      </c>
      <c r="G33" s="46">
        <v>67300.95</v>
      </c>
      <c r="H33" s="40" t="s">
        <v>100</v>
      </c>
      <c r="I33" s="45">
        <v>19557.13</v>
      </c>
      <c r="J33" s="44"/>
      <c r="K33" s="40" t="s">
        <v>101</v>
      </c>
      <c r="L33" s="40" t="s">
        <v>102</v>
      </c>
      <c r="M33" s="32"/>
    </row>
    <row r="34" spans="1:13" ht="13.5" thickBot="1">
      <c r="A34" s="48"/>
      <c r="B34" s="40"/>
      <c r="C34" s="40"/>
      <c r="D34" s="41">
        <v>6057</v>
      </c>
      <c r="E34" s="49"/>
      <c r="F34" s="40"/>
      <c r="G34" s="44"/>
      <c r="H34" s="40" t="s">
        <v>100</v>
      </c>
      <c r="I34" s="45">
        <v>67300.95</v>
      </c>
      <c r="J34" s="46">
        <v>90141.92</v>
      </c>
      <c r="K34" s="40" t="s">
        <v>101</v>
      </c>
      <c r="L34" s="40" t="s">
        <v>102</v>
      </c>
      <c r="M34" s="32"/>
    </row>
    <row r="35" spans="1:13" ht="20.25" thickBot="1">
      <c r="A35" s="39">
        <v>20</v>
      </c>
      <c r="B35" s="40">
        <v>900</v>
      </c>
      <c r="C35" s="40">
        <v>90001</v>
      </c>
      <c r="D35" s="41">
        <v>6057</v>
      </c>
      <c r="E35" s="42" t="s">
        <v>112</v>
      </c>
      <c r="F35" s="45">
        <v>135000</v>
      </c>
      <c r="G35" s="46">
        <v>66727.91</v>
      </c>
      <c r="H35" s="40" t="s">
        <v>100</v>
      </c>
      <c r="I35" s="40" t="s">
        <v>103</v>
      </c>
      <c r="J35" s="44"/>
      <c r="K35" s="40" t="s">
        <v>101</v>
      </c>
      <c r="L35" s="40" t="s">
        <v>102</v>
      </c>
      <c r="M35" s="32"/>
    </row>
    <row r="36" spans="1:13" ht="13.5" thickBot="1">
      <c r="A36" s="48"/>
      <c r="B36" s="40"/>
      <c r="C36" s="40"/>
      <c r="D36" s="41">
        <v>6059</v>
      </c>
      <c r="E36" s="49"/>
      <c r="F36" s="40"/>
      <c r="G36" s="44" t="s">
        <v>99</v>
      </c>
      <c r="H36" s="40" t="s">
        <v>100</v>
      </c>
      <c r="I36" s="40" t="s">
        <v>103</v>
      </c>
      <c r="J36" s="46">
        <v>68272.09</v>
      </c>
      <c r="K36" s="40" t="s">
        <v>101</v>
      </c>
      <c r="L36" s="40" t="s">
        <v>102</v>
      </c>
      <c r="M36" s="32"/>
    </row>
    <row r="37" spans="1:13" ht="19.5">
      <c r="A37" s="97">
        <v>21</v>
      </c>
      <c r="B37" s="95">
        <v>900</v>
      </c>
      <c r="C37" s="95">
        <v>90015</v>
      </c>
      <c r="D37" s="99">
        <v>6060</v>
      </c>
      <c r="E37" s="42" t="s">
        <v>113</v>
      </c>
      <c r="F37" s="102">
        <v>58700</v>
      </c>
      <c r="G37" s="104">
        <v>58700</v>
      </c>
      <c r="H37" s="97" t="s">
        <v>115</v>
      </c>
      <c r="I37" s="95" t="s">
        <v>103</v>
      </c>
      <c r="J37" s="95" t="s">
        <v>108</v>
      </c>
      <c r="K37" s="95" t="s">
        <v>101</v>
      </c>
      <c r="L37" s="95" t="s">
        <v>102</v>
      </c>
      <c r="M37" s="101"/>
    </row>
    <row r="38" spans="1:13" ht="13.5" thickBot="1">
      <c r="A38" s="98"/>
      <c r="B38" s="96"/>
      <c r="C38" s="96"/>
      <c r="D38" s="100"/>
      <c r="E38" s="49" t="s">
        <v>114</v>
      </c>
      <c r="F38" s="103"/>
      <c r="G38" s="105"/>
      <c r="H38" s="98"/>
      <c r="I38" s="96"/>
      <c r="J38" s="96"/>
      <c r="K38" s="96"/>
      <c r="L38" s="96"/>
      <c r="M38" s="101"/>
    </row>
    <row r="39" spans="1:13" ht="20.25" thickBot="1">
      <c r="A39" s="48">
        <v>22</v>
      </c>
      <c r="B39" s="40">
        <v>921</v>
      </c>
      <c r="C39" s="40">
        <v>92195</v>
      </c>
      <c r="D39" s="41">
        <v>6050</v>
      </c>
      <c r="E39" s="49" t="s">
        <v>67</v>
      </c>
      <c r="F39" s="45">
        <v>532000</v>
      </c>
      <c r="G39" s="46">
        <v>16058.6</v>
      </c>
      <c r="H39" s="44" t="s">
        <v>115</v>
      </c>
      <c r="I39" s="45">
        <v>515941.4</v>
      </c>
      <c r="J39" s="40" t="s">
        <v>108</v>
      </c>
      <c r="K39" s="40" t="s">
        <v>101</v>
      </c>
      <c r="L39" s="40" t="s">
        <v>102</v>
      </c>
      <c r="M39" s="32"/>
    </row>
    <row r="40" spans="1:13" ht="13.5" thickBot="1">
      <c r="A40" s="48">
        <v>23</v>
      </c>
      <c r="B40" s="40">
        <v>921</v>
      </c>
      <c r="C40" s="40">
        <v>92195</v>
      </c>
      <c r="D40" s="41">
        <v>6060</v>
      </c>
      <c r="E40" s="49" t="s">
        <v>70</v>
      </c>
      <c r="F40" s="45">
        <v>35000</v>
      </c>
      <c r="G40" s="46">
        <v>35000</v>
      </c>
      <c r="H40" s="44" t="s">
        <v>115</v>
      </c>
      <c r="I40" s="44" t="s">
        <v>115</v>
      </c>
      <c r="J40" s="44" t="s">
        <v>115</v>
      </c>
      <c r="K40" s="44" t="s">
        <v>115</v>
      </c>
      <c r="L40" s="40" t="s">
        <v>102</v>
      </c>
      <c r="M40" s="32"/>
    </row>
    <row r="41" spans="1:13" ht="30" thickBot="1">
      <c r="A41" s="48">
        <v>25</v>
      </c>
      <c r="B41" s="40">
        <v>926</v>
      </c>
      <c r="C41" s="40">
        <v>92695</v>
      </c>
      <c r="D41" s="41">
        <v>6050</v>
      </c>
      <c r="E41" s="49" t="s">
        <v>60</v>
      </c>
      <c r="F41" s="45">
        <v>160000</v>
      </c>
      <c r="G41" s="46">
        <v>80000</v>
      </c>
      <c r="H41" s="44" t="s">
        <v>115</v>
      </c>
      <c r="I41" s="45">
        <v>80000</v>
      </c>
      <c r="J41" s="40"/>
      <c r="K41" s="40"/>
      <c r="L41" s="40" t="s">
        <v>102</v>
      </c>
      <c r="M41" s="32"/>
    </row>
    <row r="42" spans="1:13" ht="20.25" thickBot="1">
      <c r="A42" s="48">
        <v>25</v>
      </c>
      <c r="B42" s="40">
        <v>926</v>
      </c>
      <c r="C42" s="40">
        <v>92695</v>
      </c>
      <c r="D42" s="41">
        <v>6050</v>
      </c>
      <c r="E42" s="49" t="s">
        <v>43</v>
      </c>
      <c r="F42" s="45">
        <v>80000</v>
      </c>
      <c r="G42" s="46">
        <v>80000</v>
      </c>
      <c r="H42" s="40" t="s">
        <v>100</v>
      </c>
      <c r="I42" s="40" t="s">
        <v>103</v>
      </c>
      <c r="J42" s="40" t="s">
        <v>108</v>
      </c>
      <c r="K42" s="40" t="s">
        <v>101</v>
      </c>
      <c r="L42" s="40" t="s">
        <v>102</v>
      </c>
      <c r="M42" s="32"/>
    </row>
    <row r="43" spans="1:13" ht="20.25" thickBot="1">
      <c r="A43" s="48">
        <v>26</v>
      </c>
      <c r="B43" s="40">
        <v>926</v>
      </c>
      <c r="C43" s="40">
        <v>92695</v>
      </c>
      <c r="D43" s="41">
        <v>6050</v>
      </c>
      <c r="E43" s="49" t="s">
        <v>43</v>
      </c>
      <c r="F43" s="45">
        <v>23000</v>
      </c>
      <c r="G43" s="46">
        <v>8000</v>
      </c>
      <c r="H43" s="40" t="s">
        <v>100</v>
      </c>
      <c r="I43" s="45">
        <v>15000</v>
      </c>
      <c r="J43" s="40" t="s">
        <v>108</v>
      </c>
      <c r="K43" s="40" t="s">
        <v>101</v>
      </c>
      <c r="L43" s="40" t="s">
        <v>102</v>
      </c>
      <c r="M43" s="32"/>
    </row>
    <row r="44" spans="1:13" ht="13.5" thickBot="1">
      <c r="A44" s="92" t="s">
        <v>18</v>
      </c>
      <c r="B44" s="93"/>
      <c r="C44" s="54"/>
      <c r="D44" s="54"/>
      <c r="E44" s="55"/>
      <c r="F44" s="56">
        <v>6361715</v>
      </c>
      <c r="G44" s="56">
        <v>1755590.46</v>
      </c>
      <c r="H44" s="55" t="s">
        <v>100</v>
      </c>
      <c r="I44" s="56">
        <v>2562810.06</v>
      </c>
      <c r="J44" s="56">
        <v>2110615.4300000002</v>
      </c>
      <c r="K44" s="55" t="s">
        <v>101</v>
      </c>
      <c r="L44" s="57" t="s">
        <v>116</v>
      </c>
      <c r="M44" s="32"/>
    </row>
    <row r="45" spans="1:13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32"/>
    </row>
    <row r="46" spans="1:13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32"/>
    </row>
    <row r="47" spans="1:13">
      <c r="A47" s="94" t="s">
        <v>117</v>
      </c>
      <c r="B47" s="94"/>
      <c r="C47" s="94"/>
      <c r="D47" s="94"/>
      <c r="E47" s="94"/>
      <c r="F47" s="52"/>
      <c r="G47" s="52"/>
      <c r="H47" s="52"/>
      <c r="I47" s="52"/>
      <c r="J47" s="52"/>
      <c r="K47" s="52"/>
      <c r="L47" s="52"/>
      <c r="M47" s="32"/>
    </row>
    <row r="48" spans="1:13">
      <c r="A48" s="91" t="s">
        <v>24</v>
      </c>
      <c r="B48" s="91"/>
      <c r="C48" s="91"/>
      <c r="D48" s="91"/>
      <c r="E48" s="91"/>
      <c r="F48" s="91"/>
      <c r="G48" s="91"/>
      <c r="H48" s="91"/>
      <c r="I48" s="91"/>
      <c r="J48" s="91"/>
      <c r="K48" s="58" t="s">
        <v>118</v>
      </c>
      <c r="L48" s="89"/>
      <c r="M48" s="90"/>
    </row>
    <row r="49" spans="1:13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58" t="s">
        <v>119</v>
      </c>
      <c r="L49" s="89"/>
      <c r="M49" s="90"/>
    </row>
    <row r="50" spans="1:13">
      <c r="A50" s="59"/>
    </row>
    <row r="51" spans="1:13">
      <c r="A51" s="59"/>
    </row>
  </sheetData>
  <mergeCells count="55">
    <mergeCell ref="A1:L1"/>
    <mergeCell ref="A2:L2"/>
    <mergeCell ref="M1:M2"/>
    <mergeCell ref="A4:A8"/>
    <mergeCell ref="B4:B8"/>
    <mergeCell ref="C4:C8"/>
    <mergeCell ref="D4:D8"/>
    <mergeCell ref="E4:E8"/>
    <mergeCell ref="F4:J4"/>
    <mergeCell ref="L4:L8"/>
    <mergeCell ref="G5:J5"/>
    <mergeCell ref="G6:G8"/>
    <mergeCell ref="A11:A12"/>
    <mergeCell ref="E11:E12"/>
    <mergeCell ref="A13:A14"/>
    <mergeCell ref="E13:E14"/>
    <mergeCell ref="F5:F8"/>
    <mergeCell ref="A9:A10"/>
    <mergeCell ref="E9:E10"/>
    <mergeCell ref="A15:A16"/>
    <mergeCell ref="E15:E16"/>
    <mergeCell ref="A31:A32"/>
    <mergeCell ref="B31:B32"/>
    <mergeCell ref="C31:C32"/>
    <mergeCell ref="D31:D32"/>
    <mergeCell ref="J31:J32"/>
    <mergeCell ref="K31:K32"/>
    <mergeCell ref="L31:L32"/>
    <mergeCell ref="M31:M32"/>
    <mergeCell ref="F31:F32"/>
    <mergeCell ref="G31:G32"/>
    <mergeCell ref="H31:H32"/>
    <mergeCell ref="I31:I32"/>
    <mergeCell ref="L37:L38"/>
    <mergeCell ref="M37:M38"/>
    <mergeCell ref="F37:F38"/>
    <mergeCell ref="G37:G38"/>
    <mergeCell ref="H37:H38"/>
    <mergeCell ref="I37:I38"/>
    <mergeCell ref="K37:K38"/>
    <mergeCell ref="A44:B44"/>
    <mergeCell ref="A47:E47"/>
    <mergeCell ref="A48:E49"/>
    <mergeCell ref="F48:F49"/>
    <mergeCell ref="J37:J38"/>
    <mergeCell ref="A37:A38"/>
    <mergeCell ref="B37:B38"/>
    <mergeCell ref="C37:C38"/>
    <mergeCell ref="D37:D38"/>
    <mergeCell ref="L48:L49"/>
    <mergeCell ref="M48:M49"/>
    <mergeCell ref="G48:G49"/>
    <mergeCell ref="H48:H49"/>
    <mergeCell ref="I48:I49"/>
    <mergeCell ref="J48:J49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opLeftCell="A25" workbookViewId="0">
      <selection activeCell="E28" sqref="E28:E29"/>
    </sheetView>
  </sheetViews>
  <sheetFormatPr defaultRowHeight="12.75"/>
  <cols>
    <col min="1" max="1" width="4.5703125" customWidth="1"/>
    <col min="2" max="2" width="4" customWidth="1"/>
    <col min="3" max="3" width="5.5703125" customWidth="1"/>
    <col min="4" max="4" width="4.7109375" customWidth="1"/>
    <col min="5" max="5" width="29.140625" customWidth="1"/>
    <col min="6" max="6" width="14.5703125" customWidth="1"/>
    <col min="7" max="7" width="15" customWidth="1"/>
    <col min="8" max="8" width="9.42578125" customWidth="1"/>
    <col min="9" max="9" width="14.140625" customWidth="1"/>
    <col min="10" max="10" width="14" customWidth="1"/>
    <col min="11" max="11" width="11.85546875" customWidth="1"/>
    <col min="12" max="12" width="10.5703125" customWidth="1"/>
  </cols>
  <sheetData>
    <row r="1" spans="1:17" ht="39" customHeight="1">
      <c r="A1" s="135" t="s">
        <v>124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7" ht="15" customHeight="1">
      <c r="A2" s="135" t="s">
        <v>125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7">
      <c r="A3" s="137" t="s">
        <v>14</v>
      </c>
      <c r="B3" s="137" t="s">
        <v>1</v>
      </c>
      <c r="C3" s="137" t="s">
        <v>10</v>
      </c>
      <c r="D3" s="138" t="s">
        <v>19</v>
      </c>
      <c r="E3" s="141" t="s">
        <v>47</v>
      </c>
      <c r="F3" s="142" t="s">
        <v>15</v>
      </c>
      <c r="G3" s="143"/>
      <c r="H3" s="143"/>
      <c r="I3" s="143"/>
      <c r="J3" s="144"/>
      <c r="K3" s="145" t="s">
        <v>48</v>
      </c>
      <c r="L3" s="148" t="s">
        <v>21</v>
      </c>
    </row>
    <row r="4" spans="1:17">
      <c r="A4" s="137"/>
      <c r="B4" s="137"/>
      <c r="C4" s="137"/>
      <c r="D4" s="139"/>
      <c r="E4" s="141"/>
      <c r="F4" s="141" t="s">
        <v>49</v>
      </c>
      <c r="G4" s="141" t="s">
        <v>5</v>
      </c>
      <c r="H4" s="141"/>
      <c r="I4" s="141"/>
      <c r="J4" s="141"/>
      <c r="K4" s="146"/>
      <c r="L4" s="148"/>
    </row>
    <row r="5" spans="1:17">
      <c r="A5" s="137"/>
      <c r="B5" s="137"/>
      <c r="C5" s="137"/>
      <c r="D5" s="139"/>
      <c r="E5" s="141"/>
      <c r="F5" s="141"/>
      <c r="G5" s="141" t="s">
        <v>20</v>
      </c>
      <c r="H5" s="141" t="s">
        <v>16</v>
      </c>
      <c r="I5" s="141" t="s">
        <v>23</v>
      </c>
      <c r="J5" s="141" t="s">
        <v>17</v>
      </c>
      <c r="K5" s="146"/>
      <c r="L5" s="148"/>
    </row>
    <row r="6" spans="1:17">
      <c r="A6" s="137"/>
      <c r="B6" s="137"/>
      <c r="C6" s="137"/>
      <c r="D6" s="139"/>
      <c r="E6" s="141"/>
      <c r="F6" s="141"/>
      <c r="G6" s="141"/>
      <c r="H6" s="141"/>
      <c r="I6" s="141"/>
      <c r="J6" s="141"/>
      <c r="K6" s="146"/>
      <c r="L6" s="148"/>
    </row>
    <row r="7" spans="1:17" ht="51.75" customHeight="1">
      <c r="A7" s="137"/>
      <c r="B7" s="137"/>
      <c r="C7" s="137"/>
      <c r="D7" s="140"/>
      <c r="E7" s="141"/>
      <c r="F7" s="141"/>
      <c r="G7" s="141"/>
      <c r="H7" s="141"/>
      <c r="I7" s="141"/>
      <c r="J7" s="141"/>
      <c r="K7" s="147"/>
      <c r="L7" s="148"/>
    </row>
    <row r="8" spans="1:17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Q8" s="82"/>
    </row>
    <row r="9" spans="1:17" ht="15">
      <c r="A9" s="66" t="s">
        <v>2</v>
      </c>
      <c r="B9" s="67" t="s">
        <v>73</v>
      </c>
      <c r="C9" s="67" t="s">
        <v>74</v>
      </c>
      <c r="D9" s="68">
        <v>6059</v>
      </c>
      <c r="E9" s="124" t="s">
        <v>75</v>
      </c>
      <c r="F9" s="126">
        <v>434000</v>
      </c>
      <c r="G9" s="69">
        <v>0</v>
      </c>
      <c r="H9" s="65">
        <v>0</v>
      </c>
      <c r="I9" s="70">
        <v>226635.8</v>
      </c>
      <c r="J9" s="69">
        <v>0</v>
      </c>
      <c r="K9" s="65">
        <v>0</v>
      </c>
      <c r="L9" s="63" t="s">
        <v>28</v>
      </c>
      <c r="M9" s="64"/>
      <c r="N9" s="60"/>
      <c r="O9" s="60"/>
      <c r="P9" s="60"/>
    </row>
    <row r="10" spans="1:17" ht="15">
      <c r="A10" s="66"/>
      <c r="B10" s="67"/>
      <c r="C10" s="67"/>
      <c r="D10" s="68">
        <v>6057</v>
      </c>
      <c r="E10" s="125"/>
      <c r="F10" s="127"/>
      <c r="G10" s="69">
        <v>0</v>
      </c>
      <c r="H10" s="65">
        <v>0</v>
      </c>
      <c r="I10" s="70">
        <v>0</v>
      </c>
      <c r="J10" s="69">
        <v>207364.2</v>
      </c>
      <c r="K10" s="65">
        <v>0</v>
      </c>
      <c r="L10" s="63" t="s">
        <v>28</v>
      </c>
      <c r="M10" s="64"/>
      <c r="N10" s="60"/>
      <c r="O10" s="60"/>
      <c r="P10" s="60"/>
    </row>
    <row r="11" spans="1:17" ht="15">
      <c r="A11" s="66" t="s">
        <v>3</v>
      </c>
      <c r="B11" s="67" t="s">
        <v>73</v>
      </c>
      <c r="C11" s="67" t="s">
        <v>74</v>
      </c>
      <c r="D11" s="68">
        <v>6059</v>
      </c>
      <c r="E11" s="124" t="s">
        <v>76</v>
      </c>
      <c r="F11" s="126">
        <v>555000</v>
      </c>
      <c r="G11" s="69">
        <v>0</v>
      </c>
      <c r="H11" s="65">
        <v>0</v>
      </c>
      <c r="I11" s="70">
        <v>360606.2</v>
      </c>
      <c r="J11" s="69">
        <v>0</v>
      </c>
      <c r="K11" s="65">
        <v>0</v>
      </c>
      <c r="L11" s="63" t="s">
        <v>28</v>
      </c>
      <c r="M11" s="64"/>
      <c r="N11" s="60"/>
      <c r="O11" s="60"/>
      <c r="P11" s="60"/>
    </row>
    <row r="12" spans="1:17" ht="15">
      <c r="A12" s="66"/>
      <c r="B12" s="67"/>
      <c r="C12" s="67"/>
      <c r="D12" s="68">
        <v>6057</v>
      </c>
      <c r="E12" s="125"/>
      <c r="F12" s="127"/>
      <c r="G12" s="69">
        <v>0</v>
      </c>
      <c r="H12" s="65">
        <v>0</v>
      </c>
      <c r="I12" s="70">
        <v>0</v>
      </c>
      <c r="J12" s="69">
        <v>194393.8</v>
      </c>
      <c r="K12" s="65">
        <v>0</v>
      </c>
      <c r="L12" s="63" t="s">
        <v>28</v>
      </c>
      <c r="M12" s="64"/>
      <c r="N12" s="60"/>
      <c r="O12" s="60"/>
      <c r="P12" s="60"/>
    </row>
    <row r="13" spans="1:17" ht="15">
      <c r="A13" s="66" t="s">
        <v>4</v>
      </c>
      <c r="B13" s="67" t="s">
        <v>73</v>
      </c>
      <c r="C13" s="67" t="s">
        <v>74</v>
      </c>
      <c r="D13" s="68">
        <v>6059</v>
      </c>
      <c r="E13" s="124" t="s">
        <v>77</v>
      </c>
      <c r="F13" s="126">
        <v>315000</v>
      </c>
      <c r="G13" s="69">
        <v>0</v>
      </c>
      <c r="H13" s="65">
        <v>0</v>
      </c>
      <c r="I13" s="70">
        <v>185368.43</v>
      </c>
      <c r="J13" s="69">
        <v>0</v>
      </c>
      <c r="K13" s="65">
        <v>0</v>
      </c>
      <c r="L13" s="63" t="s">
        <v>28</v>
      </c>
      <c r="M13" s="64"/>
      <c r="N13" s="60"/>
      <c r="O13" s="60"/>
      <c r="P13" s="60"/>
    </row>
    <row r="14" spans="1:17" ht="15">
      <c r="A14" s="66"/>
      <c r="B14" s="67"/>
      <c r="C14" s="67"/>
      <c r="D14" s="68">
        <v>6057</v>
      </c>
      <c r="E14" s="125"/>
      <c r="F14" s="127"/>
      <c r="G14" s="69">
        <v>0</v>
      </c>
      <c r="H14" s="65">
        <v>0</v>
      </c>
      <c r="I14" s="70">
        <v>0</v>
      </c>
      <c r="J14" s="69">
        <v>129631.57</v>
      </c>
      <c r="K14" s="65">
        <v>0</v>
      </c>
      <c r="L14" s="63" t="s">
        <v>28</v>
      </c>
      <c r="M14" s="64"/>
      <c r="N14" s="60"/>
      <c r="O14" s="60"/>
      <c r="P14" s="60"/>
    </row>
    <row r="15" spans="1:17" ht="15">
      <c r="A15" s="66" t="s">
        <v>0</v>
      </c>
      <c r="B15" s="67" t="s">
        <v>73</v>
      </c>
      <c r="C15" s="67" t="s">
        <v>74</v>
      </c>
      <c r="D15" s="68">
        <v>6059</v>
      </c>
      <c r="E15" s="124" t="s">
        <v>78</v>
      </c>
      <c r="F15" s="126">
        <v>400000</v>
      </c>
      <c r="G15" s="69">
        <v>0</v>
      </c>
      <c r="H15" s="65">
        <v>0</v>
      </c>
      <c r="I15" s="70">
        <v>213400.15</v>
      </c>
      <c r="J15" s="69" t="s">
        <v>38</v>
      </c>
      <c r="K15" s="65">
        <v>0</v>
      </c>
      <c r="L15" s="63" t="s">
        <v>28</v>
      </c>
      <c r="M15" s="64"/>
      <c r="N15" s="60"/>
      <c r="O15" s="60"/>
      <c r="P15" s="60"/>
    </row>
    <row r="16" spans="1:17" ht="15">
      <c r="A16" s="66"/>
      <c r="B16" s="67"/>
      <c r="C16" s="67"/>
      <c r="D16" s="68">
        <v>6057</v>
      </c>
      <c r="E16" s="125"/>
      <c r="F16" s="127"/>
      <c r="G16" s="69">
        <v>0</v>
      </c>
      <c r="H16" s="65"/>
      <c r="I16" s="70"/>
      <c r="J16" s="69">
        <v>186599.85</v>
      </c>
      <c r="K16" s="65">
        <v>0</v>
      </c>
      <c r="L16" s="63" t="s">
        <v>28</v>
      </c>
      <c r="M16" s="64"/>
      <c r="N16" s="60"/>
      <c r="O16" s="60"/>
      <c r="P16" s="60"/>
    </row>
    <row r="17" spans="1:16" ht="36.75" thickBot="1">
      <c r="A17" s="66">
        <v>5</v>
      </c>
      <c r="B17" s="67" t="s">
        <v>73</v>
      </c>
      <c r="C17" s="67" t="s">
        <v>74</v>
      </c>
      <c r="D17" s="68">
        <v>6050</v>
      </c>
      <c r="E17" s="71" t="s">
        <v>107</v>
      </c>
      <c r="F17" s="72">
        <v>65000</v>
      </c>
      <c r="G17" s="69">
        <v>65000</v>
      </c>
      <c r="H17" s="65"/>
      <c r="I17" s="70"/>
      <c r="J17" s="69"/>
      <c r="K17" s="65"/>
      <c r="L17" s="63" t="s">
        <v>28</v>
      </c>
      <c r="M17" s="64"/>
      <c r="N17" s="60"/>
      <c r="O17" s="60"/>
      <c r="P17" s="60"/>
    </row>
    <row r="18" spans="1:16" ht="36">
      <c r="A18" s="66">
        <v>6</v>
      </c>
      <c r="B18" s="67" t="s">
        <v>25</v>
      </c>
      <c r="C18" s="67" t="s">
        <v>27</v>
      </c>
      <c r="D18" s="68">
        <v>6050</v>
      </c>
      <c r="E18" s="73" t="s">
        <v>58</v>
      </c>
      <c r="F18" s="65">
        <v>30000</v>
      </c>
      <c r="G18" s="69">
        <f>F18-I18</f>
        <v>30000</v>
      </c>
      <c r="H18" s="65">
        <v>0</v>
      </c>
      <c r="I18" s="65">
        <v>0</v>
      </c>
      <c r="J18" s="65">
        <v>0</v>
      </c>
      <c r="K18" s="65">
        <v>0</v>
      </c>
      <c r="L18" s="63" t="s">
        <v>28</v>
      </c>
      <c r="M18" s="64"/>
      <c r="N18" s="60"/>
      <c r="O18" s="60"/>
      <c r="P18" s="60"/>
    </row>
    <row r="19" spans="1:16" ht="36">
      <c r="A19" s="66">
        <v>7</v>
      </c>
      <c r="B19" s="67" t="s">
        <v>25</v>
      </c>
      <c r="C19" s="67" t="s">
        <v>27</v>
      </c>
      <c r="D19" s="68">
        <v>6050</v>
      </c>
      <c r="E19" s="73" t="s">
        <v>71</v>
      </c>
      <c r="F19" s="65">
        <v>590000</v>
      </c>
      <c r="G19" s="69">
        <f>F19-I19</f>
        <v>295000</v>
      </c>
      <c r="H19" s="65">
        <v>0</v>
      </c>
      <c r="I19" s="65">
        <v>295000</v>
      </c>
      <c r="J19" s="65">
        <v>0</v>
      </c>
      <c r="K19" s="65">
        <v>0</v>
      </c>
      <c r="L19" s="63" t="s">
        <v>28</v>
      </c>
      <c r="M19" s="64"/>
      <c r="N19" s="60"/>
      <c r="O19" s="60"/>
      <c r="P19" s="60"/>
    </row>
    <row r="20" spans="1:16" ht="26.25" customHeight="1">
      <c r="A20" s="66">
        <v>8</v>
      </c>
      <c r="B20" s="67" t="s">
        <v>25</v>
      </c>
      <c r="C20" s="67" t="s">
        <v>27</v>
      </c>
      <c r="D20" s="68">
        <v>6050</v>
      </c>
      <c r="E20" s="73" t="s">
        <v>59</v>
      </c>
      <c r="F20" s="65">
        <v>340000</v>
      </c>
      <c r="G20" s="69">
        <v>136000</v>
      </c>
      <c r="H20" s="65">
        <v>0</v>
      </c>
      <c r="I20" s="65">
        <v>204000</v>
      </c>
      <c r="J20" s="65">
        <v>0</v>
      </c>
      <c r="K20" s="65">
        <v>0</v>
      </c>
      <c r="L20" s="63" t="s">
        <v>28</v>
      </c>
      <c r="M20" s="64"/>
      <c r="N20" s="60"/>
      <c r="O20" s="60"/>
      <c r="P20" s="60"/>
    </row>
    <row r="21" spans="1:16" ht="15">
      <c r="A21" s="66">
        <v>9</v>
      </c>
      <c r="B21" s="67" t="s">
        <v>25</v>
      </c>
      <c r="C21" s="67" t="s">
        <v>27</v>
      </c>
      <c r="D21" s="68">
        <v>6050</v>
      </c>
      <c r="E21" s="73" t="s">
        <v>61</v>
      </c>
      <c r="F21" s="65">
        <v>15000</v>
      </c>
      <c r="G21" s="69">
        <v>15000</v>
      </c>
      <c r="H21" s="65">
        <v>0</v>
      </c>
      <c r="I21" s="65">
        <v>0</v>
      </c>
      <c r="J21" s="65">
        <v>0</v>
      </c>
      <c r="K21" s="65">
        <v>0</v>
      </c>
      <c r="L21" s="63" t="s">
        <v>28</v>
      </c>
      <c r="M21" s="64"/>
      <c r="N21" s="60"/>
      <c r="O21" s="60"/>
      <c r="P21" s="60"/>
    </row>
    <row r="22" spans="1:16" ht="24">
      <c r="A22" s="66">
        <v>10</v>
      </c>
      <c r="B22" s="67" t="s">
        <v>25</v>
      </c>
      <c r="C22" s="67" t="s">
        <v>27</v>
      </c>
      <c r="D22" s="68">
        <v>6050</v>
      </c>
      <c r="E22" s="74" t="s">
        <v>121</v>
      </c>
      <c r="F22" s="65">
        <v>150000</v>
      </c>
      <c r="G22" s="69">
        <v>75000</v>
      </c>
      <c r="H22" s="65"/>
      <c r="I22" s="65">
        <v>75000</v>
      </c>
      <c r="J22" s="65"/>
      <c r="K22" s="65">
        <v>0</v>
      </c>
      <c r="L22" s="63" t="s">
        <v>28</v>
      </c>
      <c r="M22" s="64"/>
      <c r="N22" s="60"/>
      <c r="O22" s="60"/>
      <c r="P22" s="60"/>
    </row>
    <row r="23" spans="1:16" ht="24">
      <c r="A23" s="66"/>
      <c r="B23" s="67" t="s">
        <v>25</v>
      </c>
      <c r="C23" s="67" t="s">
        <v>27</v>
      </c>
      <c r="D23" s="68">
        <v>6050</v>
      </c>
      <c r="E23" s="83" t="s">
        <v>66</v>
      </c>
      <c r="F23" s="65">
        <v>300000</v>
      </c>
      <c r="G23" s="69">
        <v>150000</v>
      </c>
      <c r="H23" s="65"/>
      <c r="I23" s="65">
        <v>150000</v>
      </c>
      <c r="J23" s="65"/>
      <c r="K23" s="65"/>
      <c r="L23" s="63"/>
      <c r="M23" s="64"/>
      <c r="N23" s="60"/>
      <c r="O23" s="60"/>
      <c r="P23" s="60"/>
    </row>
    <row r="24" spans="1:16" ht="24">
      <c r="A24" s="66">
        <v>11</v>
      </c>
      <c r="B24" s="67" t="s">
        <v>25</v>
      </c>
      <c r="C24" s="67" t="s">
        <v>27</v>
      </c>
      <c r="D24" s="68">
        <v>6050</v>
      </c>
      <c r="E24" s="74" t="s">
        <v>62</v>
      </c>
      <c r="F24" s="65">
        <v>60000</v>
      </c>
      <c r="G24" s="69">
        <f>F24-I24</f>
        <v>30000</v>
      </c>
      <c r="H24" s="65">
        <v>0</v>
      </c>
      <c r="I24" s="65">
        <v>30000</v>
      </c>
      <c r="J24" s="65">
        <v>0</v>
      </c>
      <c r="K24" s="65">
        <v>0</v>
      </c>
      <c r="L24" s="63" t="s">
        <v>28</v>
      </c>
      <c r="M24" s="64"/>
      <c r="N24" s="60"/>
      <c r="O24" s="60"/>
      <c r="P24" s="60"/>
    </row>
    <row r="25" spans="1:16" ht="26.25" customHeight="1">
      <c r="A25" s="66">
        <v>12</v>
      </c>
      <c r="B25" s="67" t="s">
        <v>51</v>
      </c>
      <c r="C25" s="67" t="s">
        <v>52</v>
      </c>
      <c r="D25" s="68">
        <v>6060</v>
      </c>
      <c r="E25" s="73" t="s">
        <v>53</v>
      </c>
      <c r="F25" s="65">
        <v>25000</v>
      </c>
      <c r="G25" s="69">
        <f>F25</f>
        <v>25000</v>
      </c>
      <c r="H25" s="65">
        <v>0</v>
      </c>
      <c r="I25" s="70">
        <v>0</v>
      </c>
      <c r="J25" s="65">
        <v>0</v>
      </c>
      <c r="K25" s="65">
        <v>0</v>
      </c>
      <c r="L25" s="63" t="s">
        <v>28</v>
      </c>
      <c r="M25" s="64"/>
      <c r="N25" s="60"/>
      <c r="O25" s="60"/>
      <c r="P25" s="60"/>
    </row>
    <row r="26" spans="1:16" ht="36">
      <c r="A26" s="66">
        <v>13</v>
      </c>
      <c r="B26" s="67" t="s">
        <v>54</v>
      </c>
      <c r="C26" s="67" t="s">
        <v>55</v>
      </c>
      <c r="D26" s="68">
        <v>6050</v>
      </c>
      <c r="E26" s="73" t="s">
        <v>56</v>
      </c>
      <c r="F26" s="65">
        <v>100000</v>
      </c>
      <c r="G26" s="69">
        <f>F26-I26</f>
        <v>50000</v>
      </c>
      <c r="H26" s="65">
        <v>0</v>
      </c>
      <c r="I26" s="70">
        <v>50000</v>
      </c>
      <c r="J26" s="65">
        <v>0</v>
      </c>
      <c r="K26" s="65"/>
      <c r="L26" s="63" t="s">
        <v>28</v>
      </c>
      <c r="M26" s="64"/>
      <c r="N26" s="60"/>
      <c r="O26" s="60"/>
      <c r="P26" s="60"/>
    </row>
    <row r="27" spans="1:16" ht="24">
      <c r="A27" s="66">
        <v>14</v>
      </c>
      <c r="B27" s="67" t="s">
        <v>54</v>
      </c>
      <c r="C27" s="67" t="s">
        <v>55</v>
      </c>
      <c r="D27" s="68">
        <v>6050</v>
      </c>
      <c r="E27" s="73" t="s">
        <v>57</v>
      </c>
      <c r="F27" s="65">
        <v>150000</v>
      </c>
      <c r="G27" s="69">
        <f>F27-I27</f>
        <v>75000</v>
      </c>
      <c r="H27" s="65">
        <v>0</v>
      </c>
      <c r="I27" s="70">
        <v>75000</v>
      </c>
      <c r="J27" s="65">
        <v>0</v>
      </c>
      <c r="K27" s="65">
        <v>0</v>
      </c>
      <c r="L27" s="63" t="s">
        <v>28</v>
      </c>
      <c r="M27" s="64"/>
      <c r="N27" s="60"/>
      <c r="O27" s="60"/>
      <c r="P27" s="60"/>
    </row>
    <row r="28" spans="1:16" ht="21.75" customHeight="1">
      <c r="A28" s="131">
        <v>15</v>
      </c>
      <c r="B28" s="75" t="s">
        <v>44</v>
      </c>
      <c r="C28" s="75" t="s">
        <v>45</v>
      </c>
      <c r="D28" s="76">
        <v>6057</v>
      </c>
      <c r="E28" s="133" t="s">
        <v>120</v>
      </c>
      <c r="F28" s="77">
        <v>1234212</v>
      </c>
      <c r="G28" s="69">
        <v>0</v>
      </c>
      <c r="H28" s="65">
        <v>0</v>
      </c>
      <c r="I28" s="65">
        <v>0</v>
      </c>
      <c r="J28" s="69">
        <f>F28</f>
        <v>1234212</v>
      </c>
      <c r="K28" s="65">
        <v>0</v>
      </c>
      <c r="L28" s="63" t="s">
        <v>28</v>
      </c>
      <c r="M28" s="64"/>
      <c r="N28" s="60"/>
      <c r="O28" s="60"/>
      <c r="P28" s="60"/>
    </row>
    <row r="29" spans="1:16" ht="15">
      <c r="A29" s="132"/>
      <c r="B29" s="75"/>
      <c r="C29" s="75"/>
      <c r="D29" s="76">
        <v>6059</v>
      </c>
      <c r="E29" s="134"/>
      <c r="F29" s="77">
        <v>217803</v>
      </c>
      <c r="G29" s="69">
        <f>F29</f>
        <v>217803</v>
      </c>
      <c r="H29" s="65">
        <v>0</v>
      </c>
      <c r="I29" s="65">
        <v>0</v>
      </c>
      <c r="J29" s="69">
        <v>0</v>
      </c>
      <c r="K29" s="65">
        <v>0</v>
      </c>
      <c r="L29" s="63" t="s">
        <v>28</v>
      </c>
      <c r="M29" s="64"/>
      <c r="N29" s="60"/>
      <c r="O29" s="60"/>
      <c r="P29" s="60"/>
    </row>
    <row r="30" spans="1:16" ht="40.15" customHeight="1">
      <c r="A30" s="66">
        <v>16</v>
      </c>
      <c r="B30" s="75" t="s">
        <v>26</v>
      </c>
      <c r="C30" s="75" t="s">
        <v>40</v>
      </c>
      <c r="D30" s="76">
        <v>6050</v>
      </c>
      <c r="E30" s="78" t="s">
        <v>63</v>
      </c>
      <c r="F30" s="77">
        <v>30000</v>
      </c>
      <c r="G30" s="69">
        <v>30000</v>
      </c>
      <c r="H30" s="65">
        <v>0</v>
      </c>
      <c r="I30" s="65">
        <v>0</v>
      </c>
      <c r="J30" s="65">
        <v>0</v>
      </c>
      <c r="K30" s="65">
        <v>0</v>
      </c>
      <c r="L30" s="63" t="s">
        <v>28</v>
      </c>
      <c r="M30" s="64"/>
      <c r="N30" s="60"/>
      <c r="O30" s="60"/>
      <c r="P30" s="60"/>
    </row>
    <row r="31" spans="1:16" ht="21.75" customHeight="1">
      <c r="A31" s="66">
        <v>17</v>
      </c>
      <c r="B31" s="75" t="s">
        <v>26</v>
      </c>
      <c r="C31" s="75" t="s">
        <v>40</v>
      </c>
      <c r="D31" s="76">
        <v>6050</v>
      </c>
      <c r="E31" s="79" t="s">
        <v>123</v>
      </c>
      <c r="F31" s="77">
        <v>150000</v>
      </c>
      <c r="G31" s="69">
        <f>F31</f>
        <v>150000</v>
      </c>
      <c r="H31" s="65">
        <v>0</v>
      </c>
      <c r="I31" s="65">
        <v>0</v>
      </c>
      <c r="J31" s="65">
        <v>0</v>
      </c>
      <c r="K31" s="65">
        <v>0</v>
      </c>
      <c r="L31" s="63" t="s">
        <v>28</v>
      </c>
      <c r="M31" s="64"/>
      <c r="N31" s="60"/>
      <c r="O31" s="60"/>
      <c r="P31" s="60"/>
    </row>
    <row r="32" spans="1:16" ht="16.5" customHeight="1">
      <c r="A32" s="66">
        <v>18</v>
      </c>
      <c r="B32" s="67" t="s">
        <v>26</v>
      </c>
      <c r="C32" s="67" t="s">
        <v>40</v>
      </c>
      <c r="D32" s="68">
        <v>6059</v>
      </c>
      <c r="E32" s="124" t="s">
        <v>79</v>
      </c>
      <c r="F32" s="126">
        <v>177000</v>
      </c>
      <c r="G32" s="69">
        <f>F32-J33-I32</f>
        <v>67300.95</v>
      </c>
      <c r="H32" s="65"/>
      <c r="I32" s="65">
        <v>19557.13</v>
      </c>
      <c r="J32" s="69">
        <v>0</v>
      </c>
      <c r="K32" s="65">
        <v>0</v>
      </c>
      <c r="L32" s="63" t="s">
        <v>28</v>
      </c>
      <c r="M32" s="64"/>
      <c r="N32" s="60"/>
      <c r="O32" s="60"/>
      <c r="P32" s="60"/>
    </row>
    <row r="33" spans="1:16" ht="15">
      <c r="A33" s="66"/>
      <c r="B33" s="67"/>
      <c r="C33" s="67"/>
      <c r="D33" s="68">
        <v>6057</v>
      </c>
      <c r="E33" s="125"/>
      <c r="F33" s="127"/>
      <c r="G33" s="69">
        <v>0</v>
      </c>
      <c r="H33" s="65"/>
      <c r="I33" s="65">
        <v>67300.95</v>
      </c>
      <c r="J33" s="69">
        <v>90141.92</v>
      </c>
      <c r="K33" s="65">
        <v>0</v>
      </c>
      <c r="L33" s="63" t="s">
        <v>28</v>
      </c>
      <c r="M33" s="64"/>
      <c r="N33" s="60"/>
      <c r="O33" s="60"/>
      <c r="P33" s="60"/>
    </row>
    <row r="34" spans="1:16" ht="15">
      <c r="A34" s="66">
        <v>19</v>
      </c>
      <c r="B34" s="67" t="s">
        <v>26</v>
      </c>
      <c r="C34" s="67" t="s">
        <v>40</v>
      </c>
      <c r="D34" s="68">
        <v>6059</v>
      </c>
      <c r="E34" s="124" t="s">
        <v>80</v>
      </c>
      <c r="F34" s="126">
        <v>135000</v>
      </c>
      <c r="G34" s="69">
        <f>F34-J35</f>
        <v>66727.91</v>
      </c>
      <c r="H34" s="65"/>
      <c r="I34" s="65"/>
      <c r="J34" s="69">
        <v>0</v>
      </c>
      <c r="K34" s="65">
        <v>0</v>
      </c>
      <c r="L34" s="63" t="s">
        <v>28</v>
      </c>
      <c r="M34" s="64"/>
      <c r="N34" s="60"/>
      <c r="O34" s="60"/>
      <c r="P34" s="60"/>
    </row>
    <row r="35" spans="1:16" ht="15">
      <c r="A35" s="66"/>
      <c r="B35" s="67"/>
      <c r="C35" s="67"/>
      <c r="D35" s="68">
        <v>6057</v>
      </c>
      <c r="E35" s="125"/>
      <c r="F35" s="127"/>
      <c r="G35" s="69">
        <v>0</v>
      </c>
      <c r="H35" s="65">
        <v>0</v>
      </c>
      <c r="I35" s="65"/>
      <c r="J35" s="69">
        <v>68272.09</v>
      </c>
      <c r="K35" s="65">
        <v>0</v>
      </c>
      <c r="L35" s="63" t="s">
        <v>28</v>
      </c>
      <c r="M35" s="64"/>
      <c r="N35" s="60"/>
      <c r="O35" s="60"/>
      <c r="P35" s="60"/>
    </row>
    <row r="36" spans="1:16" ht="36">
      <c r="A36" s="66">
        <v>20</v>
      </c>
      <c r="B36" s="75" t="s">
        <v>26</v>
      </c>
      <c r="C36" s="75" t="s">
        <v>34</v>
      </c>
      <c r="D36" s="76">
        <v>6060</v>
      </c>
      <c r="E36" s="78" t="s">
        <v>41</v>
      </c>
      <c r="F36" s="77">
        <v>58700</v>
      </c>
      <c r="G36" s="69">
        <v>58700</v>
      </c>
      <c r="H36" s="69" t="s">
        <v>38</v>
      </c>
      <c r="I36" s="65">
        <v>0</v>
      </c>
      <c r="J36" s="65">
        <v>0</v>
      </c>
      <c r="K36" s="65"/>
      <c r="L36" s="63" t="s">
        <v>28</v>
      </c>
      <c r="M36" s="64"/>
      <c r="N36" s="60"/>
      <c r="O36" s="60"/>
      <c r="P36" s="60"/>
    </row>
    <row r="37" spans="1:16" ht="24">
      <c r="A37" s="66">
        <v>21</v>
      </c>
      <c r="B37" s="75" t="s">
        <v>64</v>
      </c>
      <c r="C37" s="75" t="s">
        <v>65</v>
      </c>
      <c r="D37" s="76">
        <v>6050</v>
      </c>
      <c r="E37" s="78" t="s">
        <v>67</v>
      </c>
      <c r="F37" s="77">
        <v>532000</v>
      </c>
      <c r="G37" s="69">
        <v>16058.6</v>
      </c>
      <c r="H37" s="69" t="s">
        <v>38</v>
      </c>
      <c r="I37" s="65">
        <v>515941.4</v>
      </c>
      <c r="J37" s="65">
        <v>0</v>
      </c>
      <c r="K37" s="65">
        <v>0</v>
      </c>
      <c r="L37" s="63" t="s">
        <v>28</v>
      </c>
      <c r="M37" s="64"/>
      <c r="N37" s="60"/>
      <c r="O37" s="60"/>
      <c r="P37" s="60"/>
    </row>
    <row r="38" spans="1:16" ht="15">
      <c r="A38" s="66">
        <v>22</v>
      </c>
      <c r="B38" s="75" t="s">
        <v>64</v>
      </c>
      <c r="C38" s="75" t="s">
        <v>65</v>
      </c>
      <c r="D38" s="76">
        <v>6060</v>
      </c>
      <c r="E38" s="78" t="s">
        <v>70</v>
      </c>
      <c r="F38" s="77">
        <v>35000</v>
      </c>
      <c r="G38" s="69">
        <f>F38</f>
        <v>35000</v>
      </c>
      <c r="H38" s="69" t="s">
        <v>38</v>
      </c>
      <c r="I38" s="69" t="s">
        <v>38</v>
      </c>
      <c r="J38" s="69" t="s">
        <v>38</v>
      </c>
      <c r="K38" s="65"/>
      <c r="L38" s="63" t="s">
        <v>28</v>
      </c>
      <c r="M38" s="64"/>
      <c r="N38" s="60"/>
      <c r="O38" s="60"/>
      <c r="P38" s="60"/>
    </row>
    <row r="39" spans="1:16" ht="36">
      <c r="A39" s="66">
        <v>23</v>
      </c>
      <c r="B39" s="75" t="s">
        <v>35</v>
      </c>
      <c r="C39" s="75" t="s">
        <v>36</v>
      </c>
      <c r="D39" s="76">
        <v>6050</v>
      </c>
      <c r="E39" s="78" t="s">
        <v>60</v>
      </c>
      <c r="F39" s="77">
        <v>160000</v>
      </c>
      <c r="G39" s="69">
        <f>F39-I39</f>
        <v>80000</v>
      </c>
      <c r="H39" s="69" t="s">
        <v>38</v>
      </c>
      <c r="I39" s="65">
        <v>80000</v>
      </c>
      <c r="J39" s="65"/>
      <c r="K39" s="65">
        <v>0</v>
      </c>
      <c r="L39" s="63" t="s">
        <v>28</v>
      </c>
      <c r="M39" s="64"/>
      <c r="N39" s="60"/>
      <c r="O39" s="60"/>
      <c r="P39" s="60"/>
    </row>
    <row r="40" spans="1:16" ht="24">
      <c r="A40" s="66">
        <v>24</v>
      </c>
      <c r="B40" s="75" t="s">
        <v>35</v>
      </c>
      <c r="C40" s="75" t="s">
        <v>36</v>
      </c>
      <c r="D40" s="76">
        <v>6050</v>
      </c>
      <c r="E40" s="78" t="s">
        <v>43</v>
      </c>
      <c r="F40" s="77">
        <v>80000</v>
      </c>
      <c r="G40" s="69">
        <f>F40</f>
        <v>80000</v>
      </c>
      <c r="H40" s="65">
        <v>0</v>
      </c>
      <c r="I40" s="65">
        <v>0</v>
      </c>
      <c r="J40" s="65">
        <v>0</v>
      </c>
      <c r="K40" s="65">
        <v>0</v>
      </c>
      <c r="L40" s="63" t="s">
        <v>28</v>
      </c>
      <c r="M40" s="64"/>
      <c r="N40" s="60"/>
      <c r="O40" s="60"/>
      <c r="P40" s="60"/>
    </row>
    <row r="41" spans="1:16" ht="36">
      <c r="A41" s="66">
        <v>25</v>
      </c>
      <c r="B41" s="75" t="s">
        <v>35</v>
      </c>
      <c r="C41" s="75" t="s">
        <v>36</v>
      </c>
      <c r="D41" s="76">
        <v>6050</v>
      </c>
      <c r="E41" s="78" t="s">
        <v>87</v>
      </c>
      <c r="F41" s="77">
        <v>23000</v>
      </c>
      <c r="G41" s="69">
        <v>8000</v>
      </c>
      <c r="H41" s="65"/>
      <c r="I41" s="65">
        <v>15000</v>
      </c>
      <c r="J41" s="65">
        <v>0</v>
      </c>
      <c r="K41" s="69" t="s">
        <v>38</v>
      </c>
      <c r="L41" s="63" t="s">
        <v>28</v>
      </c>
      <c r="M41" s="64"/>
      <c r="N41" s="60"/>
      <c r="O41" s="60"/>
      <c r="P41" s="60"/>
    </row>
    <row r="42" spans="1:16" ht="15">
      <c r="A42" s="128" t="s">
        <v>18</v>
      </c>
      <c r="B42" s="128"/>
      <c r="C42" s="128"/>
      <c r="D42" s="128"/>
      <c r="E42" s="128"/>
      <c r="F42" s="80">
        <f>SUM(F9:F41)</f>
        <v>6361715</v>
      </c>
      <c r="G42" s="80">
        <f>SUM(G9:G41)</f>
        <v>1755590.46</v>
      </c>
      <c r="H42" s="80">
        <f>SUM(H9:H41)</f>
        <v>0</v>
      </c>
      <c r="I42" s="80">
        <f>SUM(I9:I41)</f>
        <v>2562810.06</v>
      </c>
      <c r="J42" s="80">
        <f>SUM(J9:J41)</f>
        <v>2110615.4299999997</v>
      </c>
      <c r="K42" s="65"/>
      <c r="L42" s="81" t="s">
        <v>122</v>
      </c>
      <c r="M42" s="62"/>
      <c r="N42" s="60"/>
      <c r="O42" s="60"/>
      <c r="P42" s="60"/>
    </row>
    <row r="43" spans="1:1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61"/>
      <c r="N43" s="60"/>
      <c r="O43" s="60"/>
      <c r="P43" s="60"/>
    </row>
    <row r="44" spans="1:16" ht="15">
      <c r="A44" s="6"/>
      <c r="B44" s="6"/>
      <c r="C44" s="6"/>
      <c r="D44" s="6"/>
      <c r="E44" s="6"/>
      <c r="F44" s="6"/>
      <c r="G44" s="31"/>
      <c r="H44" s="31"/>
      <c r="I44" s="31"/>
      <c r="J44" s="6"/>
      <c r="K44" s="6"/>
      <c r="L44" s="6"/>
      <c r="M44" s="61"/>
      <c r="N44" s="60"/>
      <c r="O44" s="60"/>
      <c r="P44" s="60"/>
    </row>
    <row r="45" spans="1:16" ht="15">
      <c r="A45" s="4" t="s">
        <v>117</v>
      </c>
      <c r="B45" s="6"/>
      <c r="C45" s="6"/>
      <c r="D45" s="6"/>
      <c r="E45" s="6"/>
      <c r="F45" s="31"/>
      <c r="G45" s="31"/>
      <c r="H45" s="6"/>
      <c r="I45" s="31"/>
      <c r="J45" s="6"/>
      <c r="K45" s="6"/>
      <c r="L45" s="6"/>
      <c r="M45" s="61"/>
      <c r="N45" s="60"/>
      <c r="O45" s="60"/>
      <c r="P45" s="60"/>
    </row>
    <row r="46" spans="1:16" ht="15">
      <c r="A46" s="6" t="s">
        <v>24</v>
      </c>
      <c r="B46" s="6"/>
      <c r="C46" s="6"/>
      <c r="D46" s="6"/>
      <c r="E46" s="6"/>
      <c r="F46" s="6"/>
      <c r="G46" s="6"/>
      <c r="H46" s="31"/>
      <c r="I46" s="31"/>
      <c r="J46" s="6"/>
      <c r="K46" s="129" t="s">
        <v>85</v>
      </c>
      <c r="L46" s="130"/>
      <c r="M46" s="61"/>
      <c r="N46" s="60"/>
      <c r="O46" s="60"/>
      <c r="P46" s="60"/>
    </row>
    <row r="47" spans="1:16" ht="15">
      <c r="A47" s="6"/>
      <c r="B47" s="6"/>
      <c r="C47" s="6"/>
      <c r="D47" s="6"/>
      <c r="E47" s="6"/>
      <c r="F47" s="6"/>
      <c r="G47" s="6"/>
      <c r="H47" s="6"/>
      <c r="I47" s="31"/>
      <c r="J47" s="31"/>
      <c r="K47" s="130"/>
      <c r="L47" s="130"/>
      <c r="M47" s="61"/>
      <c r="N47" s="60"/>
      <c r="O47" s="60"/>
      <c r="P47" s="60"/>
    </row>
    <row r="48" spans="1:16" ht="15">
      <c r="A48" s="6"/>
      <c r="B48" s="6"/>
      <c r="C48" s="6"/>
      <c r="D48" s="6"/>
      <c r="E48" s="6"/>
      <c r="F48" s="6"/>
      <c r="G48" s="6"/>
      <c r="H48" s="6"/>
      <c r="I48" s="31"/>
      <c r="J48" s="31"/>
      <c r="K48" s="130"/>
      <c r="L48" s="130"/>
      <c r="M48" s="61"/>
      <c r="N48" s="60"/>
      <c r="O48" s="60"/>
      <c r="P48" s="60"/>
    </row>
    <row r="49" spans="1:16" ht="15">
      <c r="A49" s="6"/>
      <c r="B49" s="6"/>
      <c r="C49" s="6"/>
      <c r="D49" s="6"/>
      <c r="E49" s="6"/>
      <c r="F49" s="31"/>
      <c r="G49" s="31"/>
      <c r="H49" s="6"/>
      <c r="I49" s="31"/>
      <c r="J49" s="6"/>
      <c r="K49" s="130"/>
      <c r="L49" s="130"/>
      <c r="M49" s="61"/>
      <c r="N49" s="60"/>
      <c r="O49" s="60"/>
      <c r="P49" s="60"/>
    </row>
    <row r="50" spans="1:16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0"/>
      <c r="O50" s="60"/>
      <c r="P50" s="60"/>
    </row>
    <row r="51" spans="1:16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0"/>
      <c r="O51" s="60"/>
      <c r="P51" s="60"/>
    </row>
  </sheetData>
  <mergeCells count="32">
    <mergeCell ref="A1:L1"/>
    <mergeCell ref="A3:A7"/>
    <mergeCell ref="B3:B7"/>
    <mergeCell ref="C3:C7"/>
    <mergeCell ref="D3:D7"/>
    <mergeCell ref="A2:L2"/>
    <mergeCell ref="E3:E7"/>
    <mergeCell ref="F3:J3"/>
    <mergeCell ref="K3:K7"/>
    <mergeCell ref="L3:L7"/>
    <mergeCell ref="F4:F7"/>
    <mergeCell ref="G4:J4"/>
    <mergeCell ref="G5:G7"/>
    <mergeCell ref="H5:H7"/>
    <mergeCell ref="I5:I7"/>
    <mergeCell ref="J5:J7"/>
    <mergeCell ref="E13:E14"/>
    <mergeCell ref="F13:F14"/>
    <mergeCell ref="E15:E16"/>
    <mergeCell ref="F15:F16"/>
    <mergeCell ref="E9:E10"/>
    <mergeCell ref="F9:F10"/>
    <mergeCell ref="E11:E12"/>
    <mergeCell ref="F11:F12"/>
    <mergeCell ref="E34:E35"/>
    <mergeCell ref="F34:F35"/>
    <mergeCell ref="A42:E42"/>
    <mergeCell ref="K46:L49"/>
    <mergeCell ref="A28:A29"/>
    <mergeCell ref="E28:E29"/>
    <mergeCell ref="E32:E33"/>
    <mergeCell ref="F32:F33"/>
  </mergeCells>
  <phoneticPr fontId="2" type="noConversion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opLeftCell="A28" zoomScale="75" workbookViewId="0">
      <selection activeCell="B26" sqref="B26:K26"/>
    </sheetView>
  </sheetViews>
  <sheetFormatPr defaultColWidth="9.140625" defaultRowHeight="12.75"/>
  <cols>
    <col min="1" max="1" width="5.5703125" style="1" customWidth="1"/>
    <col min="2" max="2" width="6.85546875" style="1" customWidth="1"/>
    <col min="3" max="3" width="12.140625" style="1" customWidth="1"/>
    <col min="4" max="4" width="11" style="1" customWidth="1"/>
    <col min="5" max="5" width="52.42578125" style="1" customWidth="1"/>
    <col min="6" max="6" width="25.140625" style="1" customWidth="1"/>
    <col min="7" max="7" width="25.5703125" style="1" customWidth="1"/>
    <col min="8" max="8" width="15.7109375" style="1" customWidth="1"/>
    <col min="9" max="9" width="24.7109375" style="1" customWidth="1"/>
    <col min="10" max="10" width="26.28515625" style="1" customWidth="1"/>
    <col min="11" max="11" width="24.7109375" style="1" customWidth="1"/>
    <col min="12" max="12" width="28.140625" style="1" customWidth="1"/>
    <col min="13" max="13" width="9.140625" style="1"/>
    <col min="14" max="14" width="17.28515625" style="1" customWidth="1"/>
    <col min="15" max="16384" width="9.140625" style="1"/>
  </cols>
  <sheetData>
    <row r="1" spans="1:14" ht="39" customHeight="1">
      <c r="A1" s="136" t="s">
        <v>50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4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11</v>
      </c>
    </row>
    <row r="3" spans="1:14" s="3" customFormat="1" ht="20.100000000000001" customHeight="1">
      <c r="A3" s="149" t="s">
        <v>14</v>
      </c>
      <c r="B3" s="149" t="s">
        <v>1</v>
      </c>
      <c r="C3" s="149" t="s">
        <v>10</v>
      </c>
      <c r="D3" s="150" t="s">
        <v>19</v>
      </c>
      <c r="E3" s="156" t="s">
        <v>47</v>
      </c>
      <c r="F3" s="157" t="s">
        <v>15</v>
      </c>
      <c r="G3" s="158"/>
      <c r="H3" s="158"/>
      <c r="I3" s="158"/>
      <c r="J3" s="159"/>
      <c r="K3" s="153" t="s">
        <v>48</v>
      </c>
      <c r="L3" s="156" t="s">
        <v>21</v>
      </c>
      <c r="M3" s="2"/>
    </row>
    <row r="4" spans="1:14" s="3" customFormat="1" ht="20.100000000000001" customHeight="1">
      <c r="A4" s="149"/>
      <c r="B4" s="149"/>
      <c r="C4" s="149"/>
      <c r="D4" s="151"/>
      <c r="E4" s="156"/>
      <c r="F4" s="156" t="s">
        <v>49</v>
      </c>
      <c r="G4" s="156" t="s">
        <v>5</v>
      </c>
      <c r="H4" s="156"/>
      <c r="I4" s="156"/>
      <c r="J4" s="156"/>
      <c r="K4" s="154"/>
      <c r="L4" s="156"/>
      <c r="M4" s="2"/>
    </row>
    <row r="5" spans="1:14" s="3" customFormat="1" ht="29.25" customHeight="1">
      <c r="A5" s="149"/>
      <c r="B5" s="149"/>
      <c r="C5" s="149"/>
      <c r="D5" s="151"/>
      <c r="E5" s="156"/>
      <c r="F5" s="156"/>
      <c r="G5" s="156" t="s">
        <v>20</v>
      </c>
      <c r="H5" s="156" t="s">
        <v>16</v>
      </c>
      <c r="I5" s="156" t="s">
        <v>23</v>
      </c>
      <c r="J5" s="156" t="s">
        <v>17</v>
      </c>
      <c r="K5" s="154"/>
      <c r="L5" s="156"/>
      <c r="M5" s="2"/>
    </row>
    <row r="6" spans="1:14" s="3" customFormat="1" ht="20.100000000000001" customHeight="1">
      <c r="A6" s="149"/>
      <c r="B6" s="149"/>
      <c r="C6" s="149"/>
      <c r="D6" s="151"/>
      <c r="E6" s="156"/>
      <c r="F6" s="156"/>
      <c r="G6" s="156"/>
      <c r="H6" s="156"/>
      <c r="I6" s="156"/>
      <c r="J6" s="156"/>
      <c r="K6" s="154"/>
      <c r="L6" s="156"/>
      <c r="M6" s="2"/>
    </row>
    <row r="7" spans="1:14" s="3" customFormat="1" ht="20.100000000000001" customHeight="1">
      <c r="A7" s="149"/>
      <c r="B7" s="149"/>
      <c r="C7" s="149"/>
      <c r="D7" s="152"/>
      <c r="E7" s="156"/>
      <c r="F7" s="156"/>
      <c r="G7" s="156"/>
      <c r="H7" s="156"/>
      <c r="I7" s="156"/>
      <c r="J7" s="156"/>
      <c r="K7" s="155"/>
      <c r="L7" s="156"/>
      <c r="M7" s="2"/>
    </row>
    <row r="8" spans="1:14" s="20" customFormat="1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/>
    </row>
    <row r="9" spans="1:14" s="20" customFormat="1" ht="35.25" customHeight="1">
      <c r="A9" s="9" t="s">
        <v>2</v>
      </c>
      <c r="B9" s="10" t="s">
        <v>73</v>
      </c>
      <c r="C9" s="10" t="s">
        <v>74</v>
      </c>
      <c r="D9" s="11">
        <v>6059</v>
      </c>
      <c r="E9" s="165" t="s">
        <v>75</v>
      </c>
      <c r="F9" s="169">
        <f>365000+40000+29000</f>
        <v>434000</v>
      </c>
      <c r="G9" s="13">
        <v>0</v>
      </c>
      <c r="H9" s="12">
        <v>0</v>
      </c>
      <c r="I9" s="14">
        <f>197635.8+29000</f>
        <v>226635.8</v>
      </c>
      <c r="J9" s="13">
        <v>0</v>
      </c>
      <c r="K9" s="12">
        <v>0</v>
      </c>
      <c r="L9" s="12" t="s">
        <v>28</v>
      </c>
      <c r="M9" s="19"/>
    </row>
    <row r="10" spans="1:14" s="20" customFormat="1" ht="35.25" customHeight="1">
      <c r="A10" s="9"/>
      <c r="B10" s="10"/>
      <c r="C10" s="10"/>
      <c r="D10" s="11">
        <v>6057</v>
      </c>
      <c r="E10" s="166"/>
      <c r="F10" s="170"/>
      <c r="G10" s="13">
        <v>0</v>
      </c>
      <c r="H10" s="12">
        <v>0</v>
      </c>
      <c r="I10" s="14">
        <v>0</v>
      </c>
      <c r="J10" s="13">
        <v>207364.2</v>
      </c>
      <c r="K10" s="12">
        <v>0</v>
      </c>
      <c r="L10" s="12" t="s">
        <v>28</v>
      </c>
      <c r="M10" s="19"/>
    </row>
    <row r="11" spans="1:14" s="20" customFormat="1" ht="35.25" customHeight="1">
      <c r="A11" s="9" t="s">
        <v>3</v>
      </c>
      <c r="B11" s="10" t="s">
        <v>73</v>
      </c>
      <c r="C11" s="10" t="s">
        <v>74</v>
      </c>
      <c r="D11" s="11">
        <v>6059</v>
      </c>
      <c r="E11" s="165" t="s">
        <v>76</v>
      </c>
      <c r="F11" s="169">
        <f>660000-40000</f>
        <v>620000</v>
      </c>
      <c r="G11" s="13">
        <v>0</v>
      </c>
      <c r="H11" s="12">
        <v>0</v>
      </c>
      <c r="I11" s="14">
        <v>425606.2</v>
      </c>
      <c r="J11" s="13">
        <v>0</v>
      </c>
      <c r="K11" s="12">
        <v>0</v>
      </c>
      <c r="L11" s="12" t="s">
        <v>28</v>
      </c>
      <c r="M11" s="19"/>
    </row>
    <row r="12" spans="1:14" s="20" customFormat="1" ht="35.25" customHeight="1">
      <c r="A12" s="9"/>
      <c r="B12" s="10"/>
      <c r="C12" s="10"/>
      <c r="D12" s="11">
        <v>6057</v>
      </c>
      <c r="E12" s="166"/>
      <c r="F12" s="170"/>
      <c r="G12" s="13">
        <v>0</v>
      </c>
      <c r="H12" s="12">
        <v>0</v>
      </c>
      <c r="I12" s="14">
        <v>0</v>
      </c>
      <c r="J12" s="13">
        <v>194393.8</v>
      </c>
      <c r="K12" s="12">
        <v>0</v>
      </c>
      <c r="L12" s="12" t="s">
        <v>28</v>
      </c>
      <c r="M12" s="19"/>
    </row>
    <row r="13" spans="1:14" s="20" customFormat="1" ht="35.25" customHeight="1">
      <c r="A13" s="9" t="s">
        <v>4</v>
      </c>
      <c r="B13" s="10" t="s">
        <v>73</v>
      </c>
      <c r="C13" s="10" t="s">
        <v>74</v>
      </c>
      <c r="D13" s="11">
        <v>6059</v>
      </c>
      <c r="E13" s="165" t="s">
        <v>77</v>
      </c>
      <c r="F13" s="169">
        <v>315000</v>
      </c>
      <c r="G13" s="13">
        <v>0</v>
      </c>
      <c r="H13" s="12">
        <v>0</v>
      </c>
      <c r="I13" s="14">
        <v>185368.43</v>
      </c>
      <c r="J13" s="13">
        <v>0</v>
      </c>
      <c r="K13" s="12">
        <v>0</v>
      </c>
      <c r="L13" s="12" t="s">
        <v>28</v>
      </c>
      <c r="M13" s="19"/>
    </row>
    <row r="14" spans="1:14" s="20" customFormat="1" ht="35.25" customHeight="1">
      <c r="A14" s="9"/>
      <c r="B14" s="10"/>
      <c r="C14" s="10"/>
      <c r="D14" s="11">
        <v>6057</v>
      </c>
      <c r="E14" s="166"/>
      <c r="F14" s="170"/>
      <c r="G14" s="13">
        <v>0</v>
      </c>
      <c r="H14" s="12">
        <v>0</v>
      </c>
      <c r="I14" s="14">
        <v>0</v>
      </c>
      <c r="J14" s="13">
        <v>129631.57</v>
      </c>
      <c r="K14" s="12">
        <v>0</v>
      </c>
      <c r="L14" s="12" t="s">
        <v>28</v>
      </c>
      <c r="M14" s="19"/>
    </row>
    <row r="15" spans="1:14" s="20" customFormat="1" ht="35.25" customHeight="1">
      <c r="A15" s="9" t="s">
        <v>0</v>
      </c>
      <c r="B15" s="10" t="s">
        <v>73</v>
      </c>
      <c r="C15" s="10" t="s">
        <v>74</v>
      </c>
      <c r="D15" s="11">
        <v>6059</v>
      </c>
      <c r="E15" s="165" t="s">
        <v>78</v>
      </c>
      <c r="F15" s="169">
        <v>400000</v>
      </c>
      <c r="G15" s="13">
        <v>0</v>
      </c>
      <c r="H15" s="12">
        <v>0</v>
      </c>
      <c r="I15" s="14">
        <v>213400.15</v>
      </c>
      <c r="J15" s="13" t="s">
        <v>38</v>
      </c>
      <c r="K15" s="12">
        <v>0</v>
      </c>
      <c r="L15" s="12" t="s">
        <v>28</v>
      </c>
      <c r="M15" s="19"/>
    </row>
    <row r="16" spans="1:14" s="20" customFormat="1" ht="49.5" customHeight="1">
      <c r="A16" s="9"/>
      <c r="B16" s="10"/>
      <c r="C16" s="10"/>
      <c r="D16" s="11">
        <v>6057</v>
      </c>
      <c r="E16" s="166"/>
      <c r="F16" s="170"/>
      <c r="G16" s="13">
        <v>0</v>
      </c>
      <c r="H16" s="12"/>
      <c r="I16" s="14"/>
      <c r="J16" s="13">
        <v>186599.85</v>
      </c>
      <c r="K16" s="12">
        <v>0</v>
      </c>
      <c r="L16" s="12" t="s">
        <v>28</v>
      </c>
      <c r="M16" s="19"/>
      <c r="N16" s="30"/>
    </row>
    <row r="17" spans="1:14" s="6" customFormat="1" ht="51.75" customHeight="1">
      <c r="A17" s="9" t="s">
        <v>6</v>
      </c>
      <c r="B17" s="10" t="s">
        <v>51</v>
      </c>
      <c r="C17" s="10" t="s">
        <v>52</v>
      </c>
      <c r="D17" s="11">
        <v>6060</v>
      </c>
      <c r="E17" s="21" t="s">
        <v>53</v>
      </c>
      <c r="F17" s="12">
        <v>25000</v>
      </c>
      <c r="G17" s="13">
        <f>F17</f>
        <v>25000</v>
      </c>
      <c r="H17" s="12">
        <v>0</v>
      </c>
      <c r="I17" s="14">
        <v>0</v>
      </c>
      <c r="J17" s="12">
        <v>0</v>
      </c>
      <c r="K17" s="12">
        <v>0</v>
      </c>
      <c r="L17" s="12" t="s">
        <v>28</v>
      </c>
      <c r="M17" s="2"/>
      <c r="N17" s="31"/>
    </row>
    <row r="18" spans="1:14" s="6" customFormat="1" ht="51.75" customHeight="1">
      <c r="A18" s="9" t="s">
        <v>7</v>
      </c>
      <c r="B18" s="10" t="s">
        <v>54</v>
      </c>
      <c r="C18" s="10" t="s">
        <v>55</v>
      </c>
      <c r="D18" s="11">
        <v>6050</v>
      </c>
      <c r="E18" s="21" t="s">
        <v>56</v>
      </c>
      <c r="F18" s="12">
        <v>100000</v>
      </c>
      <c r="G18" s="13">
        <f>F18-I18</f>
        <v>50000</v>
      </c>
      <c r="H18" s="12">
        <v>0</v>
      </c>
      <c r="I18" s="14">
        <v>50000</v>
      </c>
      <c r="J18" s="12">
        <v>0</v>
      </c>
      <c r="K18" s="12">
        <v>0</v>
      </c>
      <c r="L18" s="12" t="s">
        <v>28</v>
      </c>
      <c r="M18" s="2"/>
      <c r="N18" s="31"/>
    </row>
    <row r="19" spans="1:14" s="6" customFormat="1" ht="56.25" customHeight="1">
      <c r="A19" s="9" t="s">
        <v>8</v>
      </c>
      <c r="B19" s="10" t="s">
        <v>54</v>
      </c>
      <c r="C19" s="10" t="s">
        <v>55</v>
      </c>
      <c r="D19" s="11">
        <v>6050</v>
      </c>
      <c r="E19" s="21" t="s">
        <v>57</v>
      </c>
      <c r="F19" s="12">
        <v>150000</v>
      </c>
      <c r="G19" s="13">
        <f>F19-I19</f>
        <v>75000</v>
      </c>
      <c r="H19" s="12">
        <v>0</v>
      </c>
      <c r="I19" s="14">
        <v>75000</v>
      </c>
      <c r="J19" s="12">
        <v>0</v>
      </c>
      <c r="K19" s="12">
        <v>0</v>
      </c>
      <c r="L19" s="12" t="s">
        <v>28</v>
      </c>
      <c r="M19" s="2"/>
    </row>
    <row r="20" spans="1:14" ht="57" customHeight="1">
      <c r="A20" s="9" t="s">
        <v>9</v>
      </c>
      <c r="B20" s="10" t="s">
        <v>25</v>
      </c>
      <c r="C20" s="10" t="s">
        <v>27</v>
      </c>
      <c r="D20" s="11">
        <v>6050</v>
      </c>
      <c r="E20" s="21" t="s">
        <v>58</v>
      </c>
      <c r="F20" s="12">
        <v>30000</v>
      </c>
      <c r="G20" s="13">
        <f>F20-I20</f>
        <v>30000</v>
      </c>
      <c r="H20" s="12">
        <v>0</v>
      </c>
      <c r="I20" s="12">
        <v>0</v>
      </c>
      <c r="J20" s="12">
        <v>0</v>
      </c>
      <c r="K20" s="12">
        <v>0</v>
      </c>
      <c r="L20" s="12" t="s">
        <v>28</v>
      </c>
      <c r="M20" s="2"/>
    </row>
    <row r="21" spans="1:14" ht="42" customHeight="1">
      <c r="A21" s="9" t="s">
        <v>13</v>
      </c>
      <c r="B21" s="10" t="s">
        <v>25</v>
      </c>
      <c r="C21" s="10" t="s">
        <v>27</v>
      </c>
      <c r="D21" s="11">
        <v>6050</v>
      </c>
      <c r="E21" s="21" t="s">
        <v>71</v>
      </c>
      <c r="F21" s="12">
        <v>590000</v>
      </c>
      <c r="G21" s="13">
        <f>F21-I21</f>
        <v>295000</v>
      </c>
      <c r="H21" s="12">
        <v>0</v>
      </c>
      <c r="I21" s="12">
        <v>295000</v>
      </c>
      <c r="J21" s="12">
        <v>0</v>
      </c>
      <c r="K21" s="12">
        <v>0</v>
      </c>
      <c r="L21" s="12" t="s">
        <v>28</v>
      </c>
      <c r="M21" s="2"/>
    </row>
    <row r="22" spans="1:14" ht="45" customHeight="1">
      <c r="A22" s="9" t="s">
        <v>29</v>
      </c>
      <c r="B22" s="10" t="s">
        <v>25</v>
      </c>
      <c r="C22" s="10" t="s">
        <v>27</v>
      </c>
      <c r="D22" s="11">
        <v>6050</v>
      </c>
      <c r="E22" s="22" t="s">
        <v>59</v>
      </c>
      <c r="F22" s="12">
        <v>340000</v>
      </c>
      <c r="G22" s="13">
        <f>F22-I22</f>
        <v>136000</v>
      </c>
      <c r="H22" s="12">
        <v>0</v>
      </c>
      <c r="I22" s="12">
        <v>204000</v>
      </c>
      <c r="J22" s="12">
        <v>0</v>
      </c>
      <c r="K22" s="12">
        <v>0</v>
      </c>
      <c r="L22" s="12" t="s">
        <v>28</v>
      </c>
      <c r="M22" s="2"/>
    </row>
    <row r="23" spans="1:14" ht="44.25" customHeight="1">
      <c r="A23" s="9" t="s">
        <v>30</v>
      </c>
      <c r="B23" s="10" t="s">
        <v>25</v>
      </c>
      <c r="C23" s="10" t="s">
        <v>27</v>
      </c>
      <c r="D23" s="11">
        <v>6050</v>
      </c>
      <c r="E23" s="21" t="s">
        <v>61</v>
      </c>
      <c r="F23" s="12">
        <v>15000</v>
      </c>
      <c r="G23" s="13">
        <v>15000</v>
      </c>
      <c r="H23" s="12">
        <v>0</v>
      </c>
      <c r="I23" s="12">
        <v>0</v>
      </c>
      <c r="J23" s="12">
        <v>0</v>
      </c>
      <c r="K23" s="12">
        <v>0</v>
      </c>
      <c r="L23" s="12" t="s">
        <v>28</v>
      </c>
      <c r="M23" s="2"/>
    </row>
    <row r="24" spans="1:14" ht="44.25" customHeight="1">
      <c r="A24" s="9" t="s">
        <v>37</v>
      </c>
      <c r="B24" s="10" t="s">
        <v>25</v>
      </c>
      <c r="C24" s="10" t="s">
        <v>27</v>
      </c>
      <c r="D24" s="11">
        <v>6050</v>
      </c>
      <c r="E24" s="24" t="s">
        <v>72</v>
      </c>
      <c r="F24" s="12">
        <v>150000</v>
      </c>
      <c r="G24" s="13">
        <f>F24-I24</f>
        <v>75000</v>
      </c>
      <c r="H24" s="12">
        <v>0</v>
      </c>
      <c r="I24" s="12">
        <v>75000</v>
      </c>
      <c r="J24" s="12">
        <v>0</v>
      </c>
      <c r="K24" s="12">
        <v>0</v>
      </c>
      <c r="L24" s="12" t="s">
        <v>28</v>
      </c>
      <c r="M24" s="2"/>
    </row>
    <row r="25" spans="1:14" ht="44.25" customHeight="1">
      <c r="A25" s="9" t="s">
        <v>31</v>
      </c>
      <c r="B25" s="10" t="s">
        <v>25</v>
      </c>
      <c r="C25" s="10" t="s">
        <v>27</v>
      </c>
      <c r="D25" s="11">
        <v>6050</v>
      </c>
      <c r="E25" s="24" t="s">
        <v>62</v>
      </c>
      <c r="F25" s="12">
        <v>60000</v>
      </c>
      <c r="G25" s="13">
        <f>F25-I25</f>
        <v>30000</v>
      </c>
      <c r="H25" s="12">
        <v>0</v>
      </c>
      <c r="I25" s="12">
        <v>30000</v>
      </c>
      <c r="J25" s="12">
        <v>0</v>
      </c>
      <c r="K25" s="12">
        <v>0</v>
      </c>
      <c r="L25" s="12" t="s">
        <v>28</v>
      </c>
      <c r="M25" s="2"/>
    </row>
    <row r="26" spans="1:14" ht="44.25" customHeight="1">
      <c r="A26" s="9" t="s">
        <v>32</v>
      </c>
      <c r="B26" s="10" t="s">
        <v>25</v>
      </c>
      <c r="C26" s="10" t="s">
        <v>27</v>
      </c>
      <c r="D26" s="11">
        <v>6050</v>
      </c>
      <c r="E26" s="24" t="s">
        <v>66</v>
      </c>
      <c r="F26" s="12">
        <v>300000</v>
      </c>
      <c r="G26" s="13">
        <f>F26-I26</f>
        <v>150000</v>
      </c>
      <c r="H26" s="12">
        <v>0</v>
      </c>
      <c r="I26" s="12">
        <v>150000</v>
      </c>
      <c r="J26" s="12">
        <v>0</v>
      </c>
      <c r="K26" s="12">
        <v>0</v>
      </c>
      <c r="L26" s="12" t="s">
        <v>28</v>
      </c>
      <c r="M26" s="2"/>
    </row>
    <row r="27" spans="1:14" ht="55.5" customHeight="1">
      <c r="A27" s="161" t="s">
        <v>33</v>
      </c>
      <c r="B27" s="25" t="s">
        <v>44</v>
      </c>
      <c r="C27" s="25" t="s">
        <v>45</v>
      </c>
      <c r="D27" s="26">
        <v>6057</v>
      </c>
      <c r="E27" s="163" t="s">
        <v>46</v>
      </c>
      <c r="F27" s="15">
        <v>1234212</v>
      </c>
      <c r="G27" s="13">
        <v>0</v>
      </c>
      <c r="H27" s="12">
        <v>0</v>
      </c>
      <c r="I27" s="12">
        <v>0</v>
      </c>
      <c r="J27" s="13">
        <f>F27</f>
        <v>1234212</v>
      </c>
      <c r="K27" s="12">
        <v>0</v>
      </c>
      <c r="L27" s="12" t="s">
        <v>28</v>
      </c>
      <c r="M27" s="2"/>
    </row>
    <row r="28" spans="1:14" ht="55.5" customHeight="1">
      <c r="A28" s="162"/>
      <c r="B28" s="25"/>
      <c r="C28" s="25"/>
      <c r="D28" s="26">
        <v>6059</v>
      </c>
      <c r="E28" s="164"/>
      <c r="F28" s="15">
        <v>217803</v>
      </c>
      <c r="G28" s="13">
        <f>F28</f>
        <v>217803</v>
      </c>
      <c r="H28" s="12">
        <v>0</v>
      </c>
      <c r="I28" s="12">
        <v>0</v>
      </c>
      <c r="J28" s="13">
        <v>0</v>
      </c>
      <c r="K28" s="12">
        <v>0</v>
      </c>
      <c r="L28" s="12" t="s">
        <v>28</v>
      </c>
      <c r="M28" s="23"/>
    </row>
    <row r="29" spans="1:14" ht="56.25" customHeight="1">
      <c r="A29" s="9" t="s">
        <v>39</v>
      </c>
      <c r="B29" s="25" t="s">
        <v>26</v>
      </c>
      <c r="C29" s="25" t="s">
        <v>40</v>
      </c>
      <c r="D29" s="26">
        <v>6050</v>
      </c>
      <c r="E29" s="27" t="s">
        <v>63</v>
      </c>
      <c r="F29" s="15">
        <v>30000</v>
      </c>
      <c r="G29" s="13">
        <v>30000</v>
      </c>
      <c r="H29" s="12">
        <v>0</v>
      </c>
      <c r="I29" s="12">
        <v>0</v>
      </c>
      <c r="J29" s="12">
        <v>0</v>
      </c>
      <c r="K29" s="12">
        <v>0</v>
      </c>
      <c r="L29" s="12" t="s">
        <v>28</v>
      </c>
      <c r="M29" s="2"/>
    </row>
    <row r="30" spans="1:14" ht="87.75" customHeight="1">
      <c r="A30" s="9" t="s">
        <v>31</v>
      </c>
      <c r="B30" s="25" t="s">
        <v>26</v>
      </c>
      <c r="C30" s="25" t="s">
        <v>40</v>
      </c>
      <c r="D30" s="26">
        <v>6050</v>
      </c>
      <c r="E30" s="28" t="s">
        <v>42</v>
      </c>
      <c r="F30" s="15">
        <v>150000</v>
      </c>
      <c r="G30" s="13">
        <f>F30</f>
        <v>150000</v>
      </c>
      <c r="H30" s="12">
        <v>0</v>
      </c>
      <c r="I30" s="12">
        <v>0</v>
      </c>
      <c r="J30" s="12">
        <v>0</v>
      </c>
      <c r="K30" s="12">
        <v>0</v>
      </c>
      <c r="L30" s="12" t="s">
        <v>28</v>
      </c>
      <c r="M30" s="2"/>
    </row>
    <row r="31" spans="1:14" ht="87.75" customHeight="1">
      <c r="A31" s="9" t="s">
        <v>39</v>
      </c>
      <c r="B31" s="10" t="s">
        <v>26</v>
      </c>
      <c r="C31" s="10" t="s">
        <v>40</v>
      </c>
      <c r="D31" s="11">
        <v>6059</v>
      </c>
      <c r="E31" s="165" t="s">
        <v>79</v>
      </c>
      <c r="F31" s="169">
        <v>177000</v>
      </c>
      <c r="G31" s="13">
        <f>F31-J32-I31</f>
        <v>67300.95</v>
      </c>
      <c r="H31" s="12"/>
      <c r="I31" s="12">
        <v>19557.13</v>
      </c>
      <c r="J31" s="13">
        <v>0</v>
      </c>
      <c r="K31" s="12">
        <v>0</v>
      </c>
      <c r="L31" s="12" t="s">
        <v>28</v>
      </c>
      <c r="M31" s="2"/>
    </row>
    <row r="32" spans="1:14" ht="87.75" customHeight="1">
      <c r="A32" s="9"/>
      <c r="B32" s="10"/>
      <c r="C32" s="10"/>
      <c r="D32" s="11">
        <v>6057</v>
      </c>
      <c r="E32" s="166"/>
      <c r="F32" s="170"/>
      <c r="G32" s="13">
        <v>0</v>
      </c>
      <c r="H32" s="12"/>
      <c r="I32" s="12">
        <f>G31</f>
        <v>67300.95</v>
      </c>
      <c r="J32" s="13">
        <v>90141.92</v>
      </c>
      <c r="K32" s="12"/>
      <c r="L32" s="12" t="s">
        <v>28</v>
      </c>
      <c r="M32" s="2"/>
    </row>
    <row r="33" spans="1:13" ht="87.75" customHeight="1">
      <c r="A33" s="9" t="s">
        <v>68</v>
      </c>
      <c r="B33" s="10" t="s">
        <v>26</v>
      </c>
      <c r="C33" s="10" t="s">
        <v>40</v>
      </c>
      <c r="D33" s="11">
        <v>6059</v>
      </c>
      <c r="E33" s="165" t="s">
        <v>80</v>
      </c>
      <c r="F33" s="169">
        <v>135000</v>
      </c>
      <c r="G33" s="13">
        <f>F33-J34</f>
        <v>66727.91</v>
      </c>
      <c r="H33" s="12"/>
      <c r="I33" s="12"/>
      <c r="J33" s="13">
        <v>0</v>
      </c>
      <c r="K33" s="12">
        <v>0</v>
      </c>
      <c r="L33" s="12" t="s">
        <v>28</v>
      </c>
      <c r="M33" s="2"/>
    </row>
    <row r="34" spans="1:13" ht="87.75" customHeight="1">
      <c r="A34" s="9"/>
      <c r="B34" s="10"/>
      <c r="C34" s="10"/>
      <c r="D34" s="11">
        <v>6057</v>
      </c>
      <c r="E34" s="166"/>
      <c r="F34" s="170"/>
      <c r="G34" s="13">
        <v>0</v>
      </c>
      <c r="H34" s="12">
        <v>0</v>
      </c>
      <c r="I34" s="12"/>
      <c r="J34" s="13">
        <v>68272.09</v>
      </c>
      <c r="K34" s="12"/>
      <c r="L34" s="12" t="s">
        <v>28</v>
      </c>
      <c r="M34" s="2"/>
    </row>
    <row r="35" spans="1:13" ht="57" customHeight="1">
      <c r="A35" s="9" t="s">
        <v>69</v>
      </c>
      <c r="B35" s="25" t="s">
        <v>26</v>
      </c>
      <c r="C35" s="25" t="s">
        <v>34</v>
      </c>
      <c r="D35" s="26">
        <v>6060</v>
      </c>
      <c r="E35" s="27" t="s">
        <v>41</v>
      </c>
      <c r="F35" s="15">
        <v>58700</v>
      </c>
      <c r="G35" s="13">
        <f>F35</f>
        <v>58700</v>
      </c>
      <c r="H35" s="13" t="s">
        <v>38</v>
      </c>
      <c r="I35" s="12">
        <v>0</v>
      </c>
      <c r="J35" s="12">
        <v>0</v>
      </c>
      <c r="K35" s="12">
        <v>0</v>
      </c>
      <c r="L35" s="12" t="s">
        <v>28</v>
      </c>
      <c r="M35" s="2"/>
    </row>
    <row r="36" spans="1:13" ht="57" customHeight="1">
      <c r="A36" s="9" t="s">
        <v>81</v>
      </c>
      <c r="B36" s="25" t="s">
        <v>64</v>
      </c>
      <c r="C36" s="25" t="s">
        <v>65</v>
      </c>
      <c r="D36" s="26">
        <v>6050</v>
      </c>
      <c r="E36" s="27" t="s">
        <v>67</v>
      </c>
      <c r="F36" s="15">
        <f>520000+12000</f>
        <v>532000</v>
      </c>
      <c r="G36" s="13">
        <f>F36-I36</f>
        <v>16058.599999999977</v>
      </c>
      <c r="H36" s="13" t="s">
        <v>38</v>
      </c>
      <c r="I36" s="12">
        <v>515941.4</v>
      </c>
      <c r="J36" s="12">
        <v>0</v>
      </c>
      <c r="K36" s="12">
        <v>0</v>
      </c>
      <c r="L36" s="12" t="s">
        <v>28</v>
      </c>
      <c r="M36" s="2"/>
    </row>
    <row r="37" spans="1:13" ht="57" customHeight="1">
      <c r="A37" s="9" t="s">
        <v>82</v>
      </c>
      <c r="B37" s="25" t="s">
        <v>64</v>
      </c>
      <c r="C37" s="25" t="s">
        <v>65</v>
      </c>
      <c r="D37" s="26">
        <v>6060</v>
      </c>
      <c r="E37" s="27" t="s">
        <v>70</v>
      </c>
      <c r="F37" s="15">
        <v>35000</v>
      </c>
      <c r="G37" s="13">
        <f>F37</f>
        <v>35000</v>
      </c>
      <c r="H37" s="13" t="s">
        <v>38</v>
      </c>
      <c r="I37" s="13" t="s">
        <v>38</v>
      </c>
      <c r="J37" s="13" t="s">
        <v>38</v>
      </c>
      <c r="K37" s="13" t="s">
        <v>38</v>
      </c>
      <c r="L37" s="12" t="s">
        <v>28</v>
      </c>
      <c r="M37" s="2"/>
    </row>
    <row r="38" spans="1:13" ht="57" customHeight="1">
      <c r="A38" s="9" t="s">
        <v>83</v>
      </c>
      <c r="B38" s="25" t="s">
        <v>35</v>
      </c>
      <c r="C38" s="25" t="s">
        <v>36</v>
      </c>
      <c r="D38" s="26">
        <v>6050</v>
      </c>
      <c r="E38" s="27" t="s">
        <v>60</v>
      </c>
      <c r="F38" s="15">
        <v>160000</v>
      </c>
      <c r="G38" s="13">
        <f>F38-I38</f>
        <v>80000</v>
      </c>
      <c r="H38" s="13" t="s">
        <v>38</v>
      </c>
      <c r="I38" s="12">
        <v>80000</v>
      </c>
      <c r="J38" s="12"/>
      <c r="K38" s="12"/>
      <c r="L38" s="12" t="s">
        <v>28</v>
      </c>
      <c r="M38" s="2"/>
    </row>
    <row r="39" spans="1:13" ht="60" customHeight="1">
      <c r="A39" s="9" t="s">
        <v>84</v>
      </c>
      <c r="B39" s="25" t="s">
        <v>35</v>
      </c>
      <c r="C39" s="25" t="s">
        <v>36</v>
      </c>
      <c r="D39" s="26">
        <v>6050</v>
      </c>
      <c r="E39" s="27" t="s">
        <v>43</v>
      </c>
      <c r="F39" s="15">
        <v>80000</v>
      </c>
      <c r="G39" s="13">
        <f>F39</f>
        <v>80000</v>
      </c>
      <c r="H39" s="12">
        <v>0</v>
      </c>
      <c r="I39" s="12">
        <v>0</v>
      </c>
      <c r="J39" s="12">
        <v>0</v>
      </c>
      <c r="K39" s="12">
        <v>0</v>
      </c>
      <c r="L39" s="12" t="s">
        <v>28</v>
      </c>
      <c r="M39" s="2"/>
    </row>
    <row r="40" spans="1:13" ht="60" customHeight="1">
      <c r="A40" s="9" t="s">
        <v>86</v>
      </c>
      <c r="B40" s="25" t="s">
        <v>35</v>
      </c>
      <c r="C40" s="25" t="s">
        <v>36</v>
      </c>
      <c r="D40" s="26">
        <v>6050</v>
      </c>
      <c r="E40" s="27" t="s">
        <v>87</v>
      </c>
      <c r="F40" s="15">
        <v>23000</v>
      </c>
      <c r="G40" s="13">
        <v>8000</v>
      </c>
      <c r="H40" s="12"/>
      <c r="I40" s="12">
        <v>15000</v>
      </c>
      <c r="J40" s="12">
        <v>0</v>
      </c>
      <c r="K40" s="12">
        <v>0</v>
      </c>
      <c r="L40" s="12" t="s">
        <v>28</v>
      </c>
      <c r="M40" s="2"/>
    </row>
    <row r="41" spans="1:13" ht="22.5" customHeight="1">
      <c r="A41" s="160" t="s">
        <v>18</v>
      </c>
      <c r="B41" s="160"/>
      <c r="C41" s="160"/>
      <c r="D41" s="160"/>
      <c r="E41" s="160"/>
      <c r="F41" s="16">
        <f>SUM(F9:F40)</f>
        <v>6361715</v>
      </c>
      <c r="G41" s="16">
        <f>SUM(G9:G40)</f>
        <v>1690590.46</v>
      </c>
      <c r="H41" s="16">
        <f>SUM(H9:H40)</f>
        <v>0</v>
      </c>
      <c r="I41" s="16">
        <f>SUM(I9:I40)</f>
        <v>2627810.0599999996</v>
      </c>
      <c r="J41" s="16">
        <f>SUM(J9:J40)</f>
        <v>2110615.4299999997</v>
      </c>
      <c r="K41" s="16">
        <f>SUM(K17:K39)</f>
        <v>0</v>
      </c>
      <c r="L41" s="17" t="s">
        <v>12</v>
      </c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G43" s="5"/>
      <c r="H43" s="5"/>
      <c r="I43" s="5"/>
    </row>
    <row r="44" spans="1:13">
      <c r="A44" s="4" t="s">
        <v>22</v>
      </c>
      <c r="F44" s="5"/>
      <c r="G44" s="5"/>
      <c r="I44" s="5"/>
    </row>
    <row r="45" spans="1:13">
      <c r="A45" s="1" t="s">
        <v>24</v>
      </c>
      <c r="H45" s="5"/>
      <c r="I45" s="5"/>
      <c r="K45" s="167" t="s">
        <v>85</v>
      </c>
      <c r="L45" s="168"/>
    </row>
    <row r="46" spans="1:13">
      <c r="I46" s="5"/>
      <c r="J46" s="5"/>
      <c r="K46" s="168"/>
      <c r="L46" s="168"/>
    </row>
    <row r="47" spans="1:13">
      <c r="I47" s="5"/>
      <c r="J47" s="5"/>
      <c r="K47" s="168"/>
      <c r="L47" s="168"/>
    </row>
    <row r="48" spans="1:13">
      <c r="F48" s="5"/>
      <c r="G48" s="5"/>
      <c r="I48" s="5"/>
      <c r="K48" s="168"/>
      <c r="L48" s="168"/>
    </row>
    <row r="49" spans="7:10">
      <c r="H49" s="5"/>
      <c r="I49" s="5"/>
    </row>
    <row r="50" spans="7:10">
      <c r="I50" s="5"/>
    </row>
    <row r="51" spans="7:10">
      <c r="I51" s="5"/>
    </row>
    <row r="52" spans="7:10" ht="20.25">
      <c r="G52" s="5"/>
      <c r="I52" s="29"/>
    </row>
    <row r="53" spans="7:10">
      <c r="I53" s="5"/>
    </row>
    <row r="57" spans="7:10">
      <c r="J57" s="5"/>
    </row>
    <row r="58" spans="7:10">
      <c r="I58" s="5">
        <f>I50-I53</f>
        <v>0</v>
      </c>
      <c r="J58" s="5"/>
    </row>
    <row r="61" spans="7:10" ht="20.25">
      <c r="J61" s="29"/>
    </row>
  </sheetData>
  <mergeCells count="31">
    <mergeCell ref="K45:L48"/>
    <mergeCell ref="F9:F10"/>
    <mergeCell ref="F11:F12"/>
    <mergeCell ref="F13:F14"/>
    <mergeCell ref="F15:F16"/>
    <mergeCell ref="F31:F32"/>
    <mergeCell ref="F33:F34"/>
    <mergeCell ref="A41:E41"/>
    <mergeCell ref="A27:A28"/>
    <mergeCell ref="E27:E28"/>
    <mergeCell ref="E9:E10"/>
    <mergeCell ref="E11:E12"/>
    <mergeCell ref="E13:E14"/>
    <mergeCell ref="E15:E16"/>
    <mergeCell ref="E31:E32"/>
    <mergeCell ref="E33:E34"/>
    <mergeCell ref="A1:L1"/>
    <mergeCell ref="A3:A7"/>
    <mergeCell ref="B3:B7"/>
    <mergeCell ref="C3:C7"/>
    <mergeCell ref="D3:D7"/>
    <mergeCell ref="K3:K7"/>
    <mergeCell ref="E3:E7"/>
    <mergeCell ref="F3:J3"/>
    <mergeCell ref="L3:L7"/>
    <mergeCell ref="F4:F7"/>
    <mergeCell ref="G4:J4"/>
    <mergeCell ref="G5:G7"/>
    <mergeCell ref="H5:H7"/>
    <mergeCell ref="I5:I7"/>
    <mergeCell ref="J5:J7"/>
  </mergeCells>
  <phoneticPr fontId="2" type="noConversion"/>
  <printOptions horizontalCentered="1"/>
  <pageMargins left="0.51181102362204722" right="0.39370078740157483" top="1.3779527559055118" bottom="0.78740157480314965" header="0.51181102362204722" footer="0.51181102362204722"/>
  <pageSetup paperSize="9" scale="50" orientation="landscape" r:id="rId1"/>
  <headerFooter alignWithMargins="0">
    <oddHeader>&amp;R&amp;9Załącznik nr 3 
do Uchwały Rady 
Gminy Małdyty 
nr xxiv/184/21 
z dnia  28 kwietnia  2021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workbookViewId="0">
      <selection sqref="A1:L42"/>
    </sheetView>
  </sheetViews>
  <sheetFormatPr defaultRowHeight="12.75"/>
  <cols>
    <col min="1" max="1" width="3.5703125" customWidth="1"/>
    <col min="2" max="2" width="4.28515625" customWidth="1"/>
    <col min="3" max="3" width="5.7109375" customWidth="1"/>
    <col min="4" max="4" width="5.28515625" customWidth="1"/>
    <col min="5" max="5" width="23.7109375" customWidth="1"/>
    <col min="6" max="6" width="15" customWidth="1"/>
    <col min="7" max="7" width="15.7109375" customWidth="1"/>
    <col min="8" max="8" width="9.140625" customWidth="1"/>
    <col min="9" max="9" width="14.28515625" bestFit="1" customWidth="1"/>
    <col min="10" max="10" width="15.7109375" customWidth="1"/>
    <col min="11" max="11" width="12.28515625" customWidth="1"/>
    <col min="12" max="12" width="7.7109375" customWidth="1"/>
  </cols>
  <sheetData>
    <row r="1" spans="1:12" ht="20.25">
      <c r="A1" s="135" t="s">
        <v>130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0.25">
      <c r="A2" s="135" t="s">
        <v>124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3.15" customHeight="1">
      <c r="A3" s="137" t="s">
        <v>14</v>
      </c>
      <c r="B3" s="137" t="s">
        <v>1</v>
      </c>
      <c r="C3" s="137" t="s">
        <v>10</v>
      </c>
      <c r="D3" s="138" t="s">
        <v>19</v>
      </c>
      <c r="E3" s="141" t="s">
        <v>47</v>
      </c>
      <c r="F3" s="142" t="s">
        <v>15</v>
      </c>
      <c r="G3" s="143"/>
      <c r="H3" s="143"/>
      <c r="I3" s="143"/>
      <c r="J3" s="144"/>
      <c r="K3" s="171" t="s">
        <v>129</v>
      </c>
      <c r="L3" s="172" t="s">
        <v>126</v>
      </c>
    </row>
    <row r="4" spans="1:12">
      <c r="A4" s="137"/>
      <c r="B4" s="137"/>
      <c r="C4" s="137"/>
      <c r="D4" s="139"/>
      <c r="E4" s="141"/>
      <c r="F4" s="141" t="s">
        <v>49</v>
      </c>
      <c r="G4" s="141" t="s">
        <v>5</v>
      </c>
      <c r="H4" s="141"/>
      <c r="I4" s="141"/>
      <c r="J4" s="141"/>
      <c r="K4" s="171"/>
      <c r="L4" s="172"/>
    </row>
    <row r="5" spans="1:12">
      <c r="A5" s="137"/>
      <c r="B5" s="137"/>
      <c r="C5" s="137"/>
      <c r="D5" s="139"/>
      <c r="E5" s="141"/>
      <c r="F5" s="141"/>
      <c r="G5" s="141" t="s">
        <v>20</v>
      </c>
      <c r="H5" s="141" t="s">
        <v>16</v>
      </c>
      <c r="I5" s="141" t="s">
        <v>23</v>
      </c>
      <c r="J5" s="141" t="s">
        <v>17</v>
      </c>
      <c r="K5" s="171"/>
      <c r="L5" s="172"/>
    </row>
    <row r="6" spans="1:12">
      <c r="A6" s="137"/>
      <c r="B6" s="137"/>
      <c r="C6" s="137"/>
      <c r="D6" s="139"/>
      <c r="E6" s="141"/>
      <c r="F6" s="141"/>
      <c r="G6" s="141"/>
      <c r="H6" s="141"/>
      <c r="I6" s="141"/>
      <c r="J6" s="141"/>
      <c r="K6" s="171"/>
      <c r="L6" s="172"/>
    </row>
    <row r="7" spans="1:12" ht="23.25" customHeight="1">
      <c r="A7" s="137"/>
      <c r="B7" s="137"/>
      <c r="C7" s="137"/>
      <c r="D7" s="140"/>
      <c r="E7" s="141"/>
      <c r="F7" s="141"/>
      <c r="G7" s="141"/>
      <c r="H7" s="141"/>
      <c r="I7" s="141"/>
      <c r="J7" s="141"/>
      <c r="K7" s="171"/>
      <c r="L7" s="172"/>
    </row>
    <row r="8" spans="1:1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</row>
    <row r="9" spans="1:12">
      <c r="A9" s="66" t="s">
        <v>2</v>
      </c>
      <c r="B9" s="67" t="s">
        <v>73</v>
      </c>
      <c r="C9" s="67" t="s">
        <v>74</v>
      </c>
      <c r="D9" s="68">
        <v>6059</v>
      </c>
      <c r="E9" s="124" t="s">
        <v>75</v>
      </c>
      <c r="F9" s="126">
        <v>456800</v>
      </c>
      <c r="G9" s="69">
        <v>0</v>
      </c>
      <c r="H9" s="65">
        <v>0</v>
      </c>
      <c r="I9" s="70">
        <v>249435.8</v>
      </c>
      <c r="J9" s="69">
        <v>0</v>
      </c>
      <c r="K9" s="85">
        <v>456708.65</v>
      </c>
      <c r="L9" s="63">
        <v>99.98</v>
      </c>
    </row>
    <row r="10" spans="1:12">
      <c r="A10" s="66"/>
      <c r="B10" s="67"/>
      <c r="C10" s="67"/>
      <c r="D10" s="68">
        <v>6057</v>
      </c>
      <c r="E10" s="125"/>
      <c r="F10" s="127"/>
      <c r="G10" s="69">
        <v>0</v>
      </c>
      <c r="H10" s="65">
        <v>0</v>
      </c>
      <c r="I10" s="70">
        <v>0</v>
      </c>
      <c r="J10" s="69">
        <v>207364.2</v>
      </c>
      <c r="K10" s="85"/>
      <c r="L10" s="63"/>
    </row>
    <row r="11" spans="1:12">
      <c r="A11" s="66" t="s">
        <v>3</v>
      </c>
      <c r="B11" s="67" t="s">
        <v>73</v>
      </c>
      <c r="C11" s="67" t="s">
        <v>74</v>
      </c>
      <c r="D11" s="68">
        <v>6059</v>
      </c>
      <c r="E11" s="124" t="s">
        <v>76</v>
      </c>
      <c r="F11" s="126">
        <v>528200</v>
      </c>
      <c r="G11" s="69">
        <v>0</v>
      </c>
      <c r="H11" s="65">
        <v>0</v>
      </c>
      <c r="I11" s="70">
        <v>333806.2</v>
      </c>
      <c r="J11" s="69">
        <v>0</v>
      </c>
      <c r="K11" s="85">
        <v>421880.75</v>
      </c>
      <c r="L11" s="63">
        <v>79.87</v>
      </c>
    </row>
    <row r="12" spans="1:12">
      <c r="A12" s="66"/>
      <c r="B12" s="67"/>
      <c r="C12" s="67"/>
      <c r="D12" s="68">
        <v>6057</v>
      </c>
      <c r="E12" s="125"/>
      <c r="F12" s="127"/>
      <c r="G12" s="69">
        <v>0</v>
      </c>
      <c r="H12" s="65">
        <v>0</v>
      </c>
      <c r="I12" s="70">
        <v>0</v>
      </c>
      <c r="J12" s="69">
        <v>194393.8</v>
      </c>
      <c r="K12" s="85"/>
      <c r="L12" s="63"/>
    </row>
    <row r="13" spans="1:12">
      <c r="A13" s="66" t="s">
        <v>4</v>
      </c>
      <c r="B13" s="67" t="s">
        <v>73</v>
      </c>
      <c r="C13" s="67" t="s">
        <v>74</v>
      </c>
      <c r="D13" s="68">
        <v>6059</v>
      </c>
      <c r="E13" s="124" t="s">
        <v>77</v>
      </c>
      <c r="F13" s="126">
        <v>315000</v>
      </c>
      <c r="G13" s="69">
        <v>0</v>
      </c>
      <c r="H13" s="65">
        <v>0</v>
      </c>
      <c r="I13" s="70">
        <v>185368.43</v>
      </c>
      <c r="J13" s="69">
        <v>0</v>
      </c>
      <c r="K13" s="85">
        <v>273781.87</v>
      </c>
      <c r="L13" s="88">
        <v>86.91</v>
      </c>
    </row>
    <row r="14" spans="1:12">
      <c r="A14" s="66"/>
      <c r="B14" s="67"/>
      <c r="C14" s="67"/>
      <c r="D14" s="68">
        <v>6057</v>
      </c>
      <c r="E14" s="125"/>
      <c r="F14" s="127"/>
      <c r="G14" s="69">
        <v>0</v>
      </c>
      <c r="H14" s="65">
        <v>0</v>
      </c>
      <c r="I14" s="70">
        <v>0</v>
      </c>
      <c r="J14" s="69">
        <v>129631.57</v>
      </c>
      <c r="K14" s="85"/>
      <c r="L14" s="63"/>
    </row>
    <row r="15" spans="1:12">
      <c r="A15" s="66" t="s">
        <v>0</v>
      </c>
      <c r="B15" s="67" t="s">
        <v>73</v>
      </c>
      <c r="C15" s="67" t="s">
        <v>74</v>
      </c>
      <c r="D15" s="68">
        <v>6059</v>
      </c>
      <c r="E15" s="124" t="s">
        <v>78</v>
      </c>
      <c r="F15" s="126">
        <v>404000</v>
      </c>
      <c r="G15" s="69">
        <v>0</v>
      </c>
      <c r="H15" s="65">
        <v>0</v>
      </c>
      <c r="I15" s="70">
        <v>217400.15</v>
      </c>
      <c r="J15" s="69" t="s">
        <v>38</v>
      </c>
      <c r="K15" s="85"/>
      <c r="L15" s="63"/>
    </row>
    <row r="16" spans="1:12">
      <c r="A16" s="66"/>
      <c r="B16" s="67"/>
      <c r="C16" s="67"/>
      <c r="D16" s="68">
        <v>6057</v>
      </c>
      <c r="E16" s="125"/>
      <c r="F16" s="127"/>
      <c r="G16" s="69">
        <v>0</v>
      </c>
      <c r="H16" s="65"/>
      <c r="I16" s="70"/>
      <c r="J16" s="69">
        <v>186599.85</v>
      </c>
      <c r="K16" s="85">
        <v>403300.11</v>
      </c>
      <c r="L16" s="63">
        <v>99.82</v>
      </c>
    </row>
    <row r="17" spans="1:12" ht="39.75" customHeight="1" thickBot="1">
      <c r="A17" s="66">
        <v>5</v>
      </c>
      <c r="B17" s="67" t="s">
        <v>73</v>
      </c>
      <c r="C17" s="67" t="s">
        <v>74</v>
      </c>
      <c r="D17" s="68">
        <v>6050</v>
      </c>
      <c r="E17" s="71" t="s">
        <v>107</v>
      </c>
      <c r="F17" s="72">
        <v>65000</v>
      </c>
      <c r="G17" s="69">
        <v>65000</v>
      </c>
      <c r="H17" s="65"/>
      <c r="I17" s="70"/>
      <c r="J17" s="69"/>
      <c r="K17" s="85">
        <v>0</v>
      </c>
      <c r="L17" s="63"/>
    </row>
    <row r="18" spans="1:12" ht="50.45" customHeight="1">
      <c r="A18" s="66">
        <v>6</v>
      </c>
      <c r="B18" s="67" t="s">
        <v>25</v>
      </c>
      <c r="C18" s="67" t="s">
        <v>27</v>
      </c>
      <c r="D18" s="68">
        <v>6050</v>
      </c>
      <c r="E18" s="73" t="s">
        <v>58</v>
      </c>
      <c r="F18" s="65">
        <v>30000</v>
      </c>
      <c r="G18" s="69">
        <f>F18-I18</f>
        <v>30000</v>
      </c>
      <c r="H18" s="65">
        <v>0</v>
      </c>
      <c r="I18" s="65">
        <v>0</v>
      </c>
      <c r="J18" s="65">
        <v>0</v>
      </c>
      <c r="K18" s="85">
        <v>0</v>
      </c>
      <c r="L18" s="63"/>
    </row>
    <row r="19" spans="1:12" ht="42" customHeight="1">
      <c r="A19" s="66">
        <v>7</v>
      </c>
      <c r="B19" s="67" t="s">
        <v>25</v>
      </c>
      <c r="C19" s="67" t="s">
        <v>27</v>
      </c>
      <c r="D19" s="68">
        <v>6050</v>
      </c>
      <c r="E19" s="73" t="s">
        <v>71</v>
      </c>
      <c r="F19" s="65">
        <v>590000</v>
      </c>
      <c r="G19" s="69">
        <f>F19-I19</f>
        <v>295000</v>
      </c>
      <c r="H19" s="65">
        <v>0</v>
      </c>
      <c r="I19" s="65">
        <v>295000</v>
      </c>
      <c r="J19" s="65">
        <v>0</v>
      </c>
      <c r="K19" s="85">
        <v>0</v>
      </c>
      <c r="L19" s="63"/>
    </row>
    <row r="20" spans="1:12" ht="33.6" customHeight="1">
      <c r="A20" s="66">
        <v>8</v>
      </c>
      <c r="B20" s="67" t="s">
        <v>25</v>
      </c>
      <c r="C20" s="67" t="s">
        <v>27</v>
      </c>
      <c r="D20" s="68">
        <v>6050</v>
      </c>
      <c r="E20" s="73" t="s">
        <v>59</v>
      </c>
      <c r="F20" s="65">
        <v>340000</v>
      </c>
      <c r="G20" s="69">
        <v>136000</v>
      </c>
      <c r="H20" s="65">
        <v>0</v>
      </c>
      <c r="I20" s="65">
        <v>204000</v>
      </c>
      <c r="J20" s="65">
        <v>0</v>
      </c>
      <c r="K20" s="85">
        <v>0</v>
      </c>
      <c r="L20" s="63"/>
    </row>
    <row r="21" spans="1:12" ht="28.15" customHeight="1">
      <c r="A21" s="66">
        <v>9</v>
      </c>
      <c r="B21" s="67" t="s">
        <v>25</v>
      </c>
      <c r="C21" s="67" t="s">
        <v>27</v>
      </c>
      <c r="D21" s="68">
        <v>6050</v>
      </c>
      <c r="E21" s="84" t="s">
        <v>66</v>
      </c>
      <c r="F21" s="65">
        <v>300000</v>
      </c>
      <c r="G21" s="69">
        <f>F21-I21</f>
        <v>150000</v>
      </c>
      <c r="H21" s="65">
        <v>0</v>
      </c>
      <c r="I21" s="65">
        <v>150000</v>
      </c>
      <c r="J21" s="65">
        <v>0</v>
      </c>
      <c r="K21" s="85">
        <v>0</v>
      </c>
      <c r="L21" s="63"/>
    </row>
    <row r="22" spans="1:12" ht="24.6" customHeight="1">
      <c r="A22" s="66">
        <v>10</v>
      </c>
      <c r="B22" s="67" t="s">
        <v>25</v>
      </c>
      <c r="C22" s="67" t="s">
        <v>27</v>
      </c>
      <c r="D22" s="68">
        <v>6050</v>
      </c>
      <c r="E22" s="73" t="s">
        <v>61</v>
      </c>
      <c r="F22" s="65">
        <v>15000</v>
      </c>
      <c r="G22" s="69">
        <v>15000</v>
      </c>
      <c r="H22" s="65">
        <v>0</v>
      </c>
      <c r="I22" s="65">
        <v>0</v>
      </c>
      <c r="J22" s="65">
        <v>0</v>
      </c>
      <c r="K22" s="85">
        <v>0</v>
      </c>
      <c r="L22" s="63"/>
    </row>
    <row r="23" spans="1:12" ht="34.9" customHeight="1">
      <c r="A23" s="66">
        <v>11</v>
      </c>
      <c r="B23" s="67" t="s">
        <v>25</v>
      </c>
      <c r="C23" s="67" t="s">
        <v>27</v>
      </c>
      <c r="D23" s="68">
        <v>6050</v>
      </c>
      <c r="E23" s="74" t="s">
        <v>121</v>
      </c>
      <c r="F23" s="65">
        <v>150000</v>
      </c>
      <c r="G23" s="69">
        <v>75000</v>
      </c>
      <c r="H23" s="65"/>
      <c r="I23" s="65">
        <v>75000</v>
      </c>
      <c r="J23" s="65"/>
      <c r="K23" s="85">
        <v>0</v>
      </c>
      <c r="L23" s="63"/>
    </row>
    <row r="24" spans="1:12" ht="27.6" customHeight="1">
      <c r="A24" s="66">
        <v>12</v>
      </c>
      <c r="B24" s="67" t="s">
        <v>25</v>
      </c>
      <c r="C24" s="67" t="s">
        <v>27</v>
      </c>
      <c r="D24" s="68">
        <v>6050</v>
      </c>
      <c r="E24" s="74" t="s">
        <v>62</v>
      </c>
      <c r="F24" s="65">
        <v>60000</v>
      </c>
      <c r="G24" s="69">
        <f>F24-I24</f>
        <v>30000</v>
      </c>
      <c r="H24" s="65">
        <v>0</v>
      </c>
      <c r="I24" s="65">
        <v>30000</v>
      </c>
      <c r="J24" s="65">
        <v>0</v>
      </c>
      <c r="K24" s="85">
        <v>0</v>
      </c>
      <c r="L24" s="63"/>
    </row>
    <row r="25" spans="1:12" ht="29.45" customHeight="1">
      <c r="A25" s="66">
        <v>13</v>
      </c>
      <c r="B25" s="67" t="s">
        <v>51</v>
      </c>
      <c r="C25" s="67" t="s">
        <v>52</v>
      </c>
      <c r="D25" s="68">
        <v>6060</v>
      </c>
      <c r="E25" s="73" t="s">
        <v>53</v>
      </c>
      <c r="F25" s="65">
        <v>25000</v>
      </c>
      <c r="G25" s="69">
        <f>F25</f>
        <v>25000</v>
      </c>
      <c r="H25" s="65">
        <v>0</v>
      </c>
      <c r="I25" s="70">
        <v>0</v>
      </c>
      <c r="J25" s="65">
        <v>0</v>
      </c>
      <c r="K25" s="85">
        <v>4592</v>
      </c>
      <c r="L25" s="63">
        <v>18.37</v>
      </c>
    </row>
    <row r="26" spans="1:12" ht="37.15" customHeight="1">
      <c r="A26" s="66">
        <v>14</v>
      </c>
      <c r="B26" s="67" t="s">
        <v>54</v>
      </c>
      <c r="C26" s="67" t="s">
        <v>55</v>
      </c>
      <c r="D26" s="68">
        <v>6050</v>
      </c>
      <c r="E26" s="73" t="s">
        <v>56</v>
      </c>
      <c r="F26" s="65">
        <v>100000</v>
      </c>
      <c r="G26" s="69">
        <f>F26-I26</f>
        <v>50000</v>
      </c>
      <c r="H26" s="65">
        <v>0</v>
      </c>
      <c r="I26" s="70">
        <v>50000</v>
      </c>
      <c r="J26" s="65">
        <v>0</v>
      </c>
      <c r="K26" s="85"/>
      <c r="L26" s="63"/>
    </row>
    <row r="27" spans="1:12" ht="27.6" customHeight="1">
      <c r="A27" s="66">
        <v>15</v>
      </c>
      <c r="B27" s="67" t="s">
        <v>54</v>
      </c>
      <c r="C27" s="67" t="s">
        <v>55</v>
      </c>
      <c r="D27" s="68">
        <v>6050</v>
      </c>
      <c r="E27" s="73" t="s">
        <v>57</v>
      </c>
      <c r="F27" s="65">
        <v>150000</v>
      </c>
      <c r="G27" s="69">
        <f>F27-I27</f>
        <v>75000</v>
      </c>
      <c r="H27" s="65">
        <v>0</v>
      </c>
      <c r="I27" s="70">
        <v>75000</v>
      </c>
      <c r="J27" s="65">
        <v>0</v>
      </c>
      <c r="K27" s="85">
        <v>0</v>
      </c>
      <c r="L27" s="63"/>
    </row>
    <row r="28" spans="1:12">
      <c r="A28" s="131">
        <v>16</v>
      </c>
      <c r="B28" s="75" t="s">
        <v>44</v>
      </c>
      <c r="C28" s="75" t="s">
        <v>45</v>
      </c>
      <c r="D28" s="76">
        <v>6057</v>
      </c>
      <c r="E28" s="133" t="s">
        <v>120</v>
      </c>
      <c r="F28" s="77">
        <v>1234212</v>
      </c>
      <c r="G28" s="69">
        <v>0</v>
      </c>
      <c r="H28" s="65">
        <v>0</v>
      </c>
      <c r="I28" s="65">
        <v>0</v>
      </c>
      <c r="J28" s="69">
        <f>F28</f>
        <v>1234212</v>
      </c>
      <c r="K28" s="85"/>
      <c r="L28" s="63"/>
    </row>
    <row r="29" spans="1:12" ht="19.899999999999999" customHeight="1">
      <c r="A29" s="132"/>
      <c r="B29" s="75"/>
      <c r="C29" s="75"/>
      <c r="D29" s="76">
        <v>6059</v>
      </c>
      <c r="E29" s="134"/>
      <c r="F29" s="77">
        <v>217803</v>
      </c>
      <c r="G29" s="69">
        <f>F29</f>
        <v>217803</v>
      </c>
      <c r="H29" s="65">
        <v>0</v>
      </c>
      <c r="I29" s="65">
        <v>0</v>
      </c>
      <c r="J29" s="69">
        <v>0</v>
      </c>
      <c r="K29" s="85">
        <v>1262435.27</v>
      </c>
      <c r="L29" s="63">
        <v>86.94</v>
      </c>
    </row>
    <row r="30" spans="1:12" ht="55.5" customHeight="1">
      <c r="A30" s="66">
        <v>17</v>
      </c>
      <c r="B30" s="75" t="s">
        <v>26</v>
      </c>
      <c r="C30" s="75" t="s">
        <v>40</v>
      </c>
      <c r="D30" s="76">
        <v>6050</v>
      </c>
      <c r="E30" s="78" t="s">
        <v>63</v>
      </c>
      <c r="F30" s="77">
        <v>30000</v>
      </c>
      <c r="G30" s="69">
        <v>30000</v>
      </c>
      <c r="H30" s="65">
        <v>0</v>
      </c>
      <c r="I30" s="65">
        <v>0</v>
      </c>
      <c r="J30" s="65">
        <v>0</v>
      </c>
      <c r="K30" s="85">
        <v>0</v>
      </c>
      <c r="L30" s="63"/>
    </row>
    <row r="31" spans="1:12" ht="48" customHeight="1">
      <c r="A31" s="66">
        <v>18</v>
      </c>
      <c r="B31" s="75" t="s">
        <v>26</v>
      </c>
      <c r="C31" s="75" t="s">
        <v>40</v>
      </c>
      <c r="D31" s="76">
        <v>6050</v>
      </c>
      <c r="E31" s="79" t="s">
        <v>123</v>
      </c>
      <c r="F31" s="77">
        <v>150000</v>
      </c>
      <c r="G31" s="69">
        <f>F31</f>
        <v>150000</v>
      </c>
      <c r="H31" s="65">
        <v>0</v>
      </c>
      <c r="I31" s="65">
        <v>0</v>
      </c>
      <c r="J31" s="65">
        <v>0</v>
      </c>
      <c r="K31" s="85">
        <v>0</v>
      </c>
      <c r="L31" s="63"/>
    </row>
    <row r="32" spans="1:12">
      <c r="A32" s="66">
        <v>19</v>
      </c>
      <c r="B32" s="67" t="s">
        <v>26</v>
      </c>
      <c r="C32" s="67" t="s">
        <v>40</v>
      </c>
      <c r="D32" s="68">
        <v>6059</v>
      </c>
      <c r="E32" s="124" t="s">
        <v>127</v>
      </c>
      <c r="F32" s="126">
        <v>177000</v>
      </c>
      <c r="G32" s="69">
        <f>F32-J33-I32</f>
        <v>67300.95</v>
      </c>
      <c r="H32" s="65"/>
      <c r="I32" s="65">
        <v>19557.13</v>
      </c>
      <c r="J32" s="69">
        <v>0</v>
      </c>
      <c r="K32" s="85"/>
      <c r="L32" s="63"/>
    </row>
    <row r="33" spans="1:12" ht="16.149999999999999" customHeight="1">
      <c r="A33" s="66"/>
      <c r="B33" s="67"/>
      <c r="C33" s="67"/>
      <c r="D33" s="68">
        <v>6057</v>
      </c>
      <c r="E33" s="125"/>
      <c r="F33" s="127"/>
      <c r="G33" s="69">
        <v>0</v>
      </c>
      <c r="H33" s="65"/>
      <c r="I33" s="65"/>
      <c r="J33" s="69">
        <v>90141.92</v>
      </c>
      <c r="K33" s="85">
        <v>139579.47</v>
      </c>
      <c r="L33" s="63"/>
    </row>
    <row r="34" spans="1:12">
      <c r="A34" s="66">
        <v>20</v>
      </c>
      <c r="B34" s="67" t="s">
        <v>26</v>
      </c>
      <c r="C34" s="67" t="s">
        <v>40</v>
      </c>
      <c r="D34" s="68">
        <v>6059</v>
      </c>
      <c r="E34" s="124" t="s">
        <v>80</v>
      </c>
      <c r="F34" s="126">
        <v>135000</v>
      </c>
      <c r="G34" s="69">
        <f>F34-J35</f>
        <v>66727.91</v>
      </c>
      <c r="H34" s="65"/>
      <c r="I34" s="65"/>
      <c r="J34" s="69">
        <v>0</v>
      </c>
      <c r="K34" s="85"/>
      <c r="L34" s="63"/>
    </row>
    <row r="35" spans="1:12">
      <c r="A35" s="66"/>
      <c r="B35" s="67"/>
      <c r="C35" s="67"/>
      <c r="D35" s="68">
        <v>6057</v>
      </c>
      <c r="E35" s="125"/>
      <c r="F35" s="127"/>
      <c r="G35" s="69">
        <v>0</v>
      </c>
      <c r="H35" s="65">
        <v>0</v>
      </c>
      <c r="I35" s="65"/>
      <c r="J35" s="69">
        <v>68272.09</v>
      </c>
      <c r="K35" s="85">
        <v>98935.07</v>
      </c>
      <c r="L35" s="63"/>
    </row>
    <row r="36" spans="1:12" ht="24">
      <c r="A36" s="66">
        <v>21</v>
      </c>
      <c r="B36" s="75" t="s">
        <v>26</v>
      </c>
      <c r="C36" s="75" t="s">
        <v>34</v>
      </c>
      <c r="D36" s="76">
        <v>6060</v>
      </c>
      <c r="E36" s="78" t="s">
        <v>128</v>
      </c>
      <c r="F36" s="77">
        <v>58700</v>
      </c>
      <c r="G36" s="69">
        <v>43700</v>
      </c>
      <c r="H36" s="69" t="s">
        <v>38</v>
      </c>
      <c r="I36" s="65">
        <v>0</v>
      </c>
      <c r="J36" s="65">
        <v>0</v>
      </c>
      <c r="K36" s="85">
        <v>43296</v>
      </c>
      <c r="L36" s="63"/>
    </row>
    <row r="37" spans="1:12" ht="24">
      <c r="A37" s="66">
        <v>22</v>
      </c>
      <c r="B37" s="75" t="s">
        <v>64</v>
      </c>
      <c r="C37" s="75" t="s">
        <v>65</v>
      </c>
      <c r="D37" s="76">
        <v>6050</v>
      </c>
      <c r="E37" s="78" t="s">
        <v>67</v>
      </c>
      <c r="F37" s="77">
        <v>532000</v>
      </c>
      <c r="G37" s="69">
        <v>16058.6</v>
      </c>
      <c r="H37" s="69" t="s">
        <v>38</v>
      </c>
      <c r="I37" s="65">
        <v>515941.4</v>
      </c>
      <c r="J37" s="65">
        <v>0</v>
      </c>
      <c r="K37" s="85">
        <v>369</v>
      </c>
      <c r="L37" s="63"/>
    </row>
    <row r="38" spans="1:12" ht="19.899999999999999" customHeight="1">
      <c r="A38" s="66">
        <v>23</v>
      </c>
      <c r="B38" s="75" t="s">
        <v>64</v>
      </c>
      <c r="C38" s="75" t="s">
        <v>65</v>
      </c>
      <c r="D38" s="76">
        <v>6060</v>
      </c>
      <c r="E38" s="78" t="s">
        <v>70</v>
      </c>
      <c r="F38" s="77">
        <v>35000</v>
      </c>
      <c r="G38" s="69">
        <f>F38</f>
        <v>35000</v>
      </c>
      <c r="H38" s="69" t="s">
        <v>38</v>
      </c>
      <c r="I38" s="69" t="s">
        <v>38</v>
      </c>
      <c r="J38" s="69" t="s">
        <v>38</v>
      </c>
      <c r="K38" s="85">
        <v>31499.25</v>
      </c>
      <c r="L38" s="63">
        <v>90</v>
      </c>
    </row>
    <row r="39" spans="1:12" ht="38.450000000000003" customHeight="1">
      <c r="A39" s="66">
        <v>24</v>
      </c>
      <c r="B39" s="75" t="s">
        <v>35</v>
      </c>
      <c r="C39" s="75" t="s">
        <v>36</v>
      </c>
      <c r="D39" s="76">
        <v>6050</v>
      </c>
      <c r="E39" s="78" t="s">
        <v>60</v>
      </c>
      <c r="F39" s="77">
        <v>160000</v>
      </c>
      <c r="G39" s="69">
        <f>F39-I39</f>
        <v>80000</v>
      </c>
      <c r="H39" s="69" t="s">
        <v>38</v>
      </c>
      <c r="I39" s="65">
        <v>80000</v>
      </c>
      <c r="J39" s="65"/>
      <c r="K39" s="85">
        <v>0</v>
      </c>
      <c r="L39" s="63"/>
    </row>
    <row r="40" spans="1:12" ht="27" customHeight="1">
      <c r="A40" s="66">
        <v>25</v>
      </c>
      <c r="B40" s="75" t="s">
        <v>35</v>
      </c>
      <c r="C40" s="75" t="s">
        <v>36</v>
      </c>
      <c r="D40" s="76">
        <v>6050</v>
      </c>
      <c r="E40" s="78" t="s">
        <v>43</v>
      </c>
      <c r="F40" s="77">
        <v>80000</v>
      </c>
      <c r="G40" s="69">
        <f>F40</f>
        <v>80000</v>
      </c>
      <c r="H40" s="65">
        <v>0</v>
      </c>
      <c r="I40" s="65">
        <v>0</v>
      </c>
      <c r="J40" s="65">
        <v>0</v>
      </c>
      <c r="K40" s="85">
        <v>0</v>
      </c>
      <c r="L40" s="63"/>
    </row>
    <row r="41" spans="1:12" ht="35.450000000000003" customHeight="1">
      <c r="A41" s="66">
        <v>26</v>
      </c>
      <c r="B41" s="75" t="s">
        <v>35</v>
      </c>
      <c r="C41" s="75" t="s">
        <v>36</v>
      </c>
      <c r="D41" s="76">
        <v>6050</v>
      </c>
      <c r="E41" s="78" t="s">
        <v>87</v>
      </c>
      <c r="F41" s="77">
        <v>23000</v>
      </c>
      <c r="G41" s="69">
        <v>8000</v>
      </c>
      <c r="H41" s="65"/>
      <c r="I41" s="65">
        <v>15000</v>
      </c>
      <c r="J41" s="65">
        <v>0</v>
      </c>
      <c r="K41" s="86" t="s">
        <v>38</v>
      </c>
      <c r="L41" s="63"/>
    </row>
    <row r="42" spans="1:12">
      <c r="A42" s="128" t="s">
        <v>18</v>
      </c>
      <c r="B42" s="128"/>
      <c r="C42" s="128"/>
      <c r="D42" s="128"/>
      <c r="E42" s="128"/>
      <c r="F42" s="80">
        <f t="shared" ref="F42:K42" si="0">SUM(F9:F41)</f>
        <v>6361715</v>
      </c>
      <c r="G42" s="80">
        <f t="shared" si="0"/>
        <v>1740590.46</v>
      </c>
      <c r="H42" s="80">
        <f t="shared" si="0"/>
        <v>0</v>
      </c>
      <c r="I42" s="80">
        <f t="shared" si="0"/>
        <v>2495509.11</v>
      </c>
      <c r="J42" s="80">
        <f t="shared" si="0"/>
        <v>2110615.4299999997</v>
      </c>
      <c r="K42" s="87">
        <f t="shared" si="0"/>
        <v>3136377.44</v>
      </c>
      <c r="L42" s="81" t="s">
        <v>122</v>
      </c>
    </row>
  </sheetData>
  <mergeCells count="31">
    <mergeCell ref="E34:E35"/>
    <mergeCell ref="F34:F35"/>
    <mergeCell ref="A42:E42"/>
    <mergeCell ref="E15:E16"/>
    <mergeCell ref="F15:F16"/>
    <mergeCell ref="A28:A29"/>
    <mergeCell ref="E28:E29"/>
    <mergeCell ref="E32:E33"/>
    <mergeCell ref="F32:F33"/>
    <mergeCell ref="E9:E10"/>
    <mergeCell ref="F9:F10"/>
    <mergeCell ref="E11:E12"/>
    <mergeCell ref="F11:F12"/>
    <mergeCell ref="E13:E14"/>
    <mergeCell ref="F13:F14"/>
    <mergeCell ref="A1:L1"/>
    <mergeCell ref="A2:L2"/>
    <mergeCell ref="A3:A7"/>
    <mergeCell ref="B3:B7"/>
    <mergeCell ref="C3:C7"/>
    <mergeCell ref="D3:D7"/>
    <mergeCell ref="E3:E7"/>
    <mergeCell ref="F3:J3"/>
    <mergeCell ref="K3:K7"/>
    <mergeCell ref="L3:L7"/>
    <mergeCell ref="F4:F7"/>
    <mergeCell ref="G4:J4"/>
    <mergeCell ref="G5:G7"/>
    <mergeCell ref="H5:H7"/>
    <mergeCell ref="I5:I7"/>
    <mergeCell ref="J5:J7"/>
  </mergeCells>
  <pageMargins left="0.7" right="0.7" top="0.75" bottom="0.75" header="0.3" footer="0.3"/>
  <pageSetup paperSize="9" orientation="landscape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uchwała XXVII2020</vt:lpstr>
      <vt:lpstr>3-2021</vt:lpstr>
      <vt:lpstr>Arkusz2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Iza Baczkowska</cp:lastModifiedBy>
  <cp:lastPrinted>2021-09-01T08:53:26Z</cp:lastPrinted>
  <dcterms:created xsi:type="dcterms:W3CDTF">1998-12-09T13:02:10Z</dcterms:created>
  <dcterms:modified xsi:type="dcterms:W3CDTF">2021-09-01T09:02:36Z</dcterms:modified>
</cp:coreProperties>
</file>